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oecd-my.sharepoint.com/personal/paul_marsh_oecd_org/Documents/TAS/"/>
    </mc:Choice>
  </mc:AlternateContent>
  <bookViews>
    <workbookView xWindow="0" yWindow="0" windowWidth="20490" windowHeight="8210" activeTab="1"/>
  </bookViews>
  <sheets>
    <sheet name="README" sheetId="3" r:id="rId1"/>
    <sheet name="Risk Assessment" sheetId="1" r:id="rId2"/>
    <sheet name="dropdown" sheetId="2" r:id="rId3"/>
  </sheets>
  <definedNames>
    <definedName name="Control">ControlEffectiveness_table[Control Ranking]</definedName>
    <definedName name="Maturity">Maturity_table[Maturity]</definedName>
    <definedName name="Ranking">Ranking_table[Ranking]</definedName>
    <definedName name="Recommendation_Score1">dropdown!$E$36</definedName>
    <definedName name="Recommendation_Score2">dropdown!$E$37</definedName>
    <definedName name="Sensitivity">Sensitivity_table[Sensitivity/Criticality]</definedName>
    <definedName name="Span">Span_table[Span of Control]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1" l="1"/>
  <c r="B49" i="1"/>
  <c r="B45" i="1"/>
  <c r="B41" i="1"/>
  <c r="B37" i="1"/>
  <c r="B34" i="1"/>
  <c r="B31" i="1"/>
  <c r="B28" i="1"/>
  <c r="B24" i="1"/>
  <c r="B21" i="1"/>
  <c r="B17" i="1"/>
  <c r="B15" i="1"/>
  <c r="B14" i="1"/>
  <c r="B11" i="1"/>
  <c r="H51" i="1" l="1"/>
  <c r="L51" i="1"/>
  <c r="H48" i="1"/>
  <c r="L48" i="1"/>
  <c r="H44" i="1"/>
  <c r="L44" i="1"/>
  <c r="H40" i="1"/>
  <c r="L40" i="1"/>
  <c r="H36" i="1"/>
  <c r="L36" i="1"/>
  <c r="H34" i="1"/>
  <c r="L34" i="1"/>
  <c r="H33" i="1"/>
  <c r="L33" i="1"/>
  <c r="H30" i="1"/>
  <c r="L30" i="1"/>
  <c r="H27" i="1"/>
  <c r="L27" i="1"/>
  <c r="H24" i="1"/>
  <c r="L24" i="1"/>
  <c r="H23" i="1"/>
  <c r="N23" i="1" s="1"/>
  <c r="L23" i="1"/>
  <c r="H20" i="1"/>
  <c r="L20" i="1"/>
  <c r="H16" i="1"/>
  <c r="L16" i="1"/>
  <c r="H13" i="1"/>
  <c r="L13" i="1"/>
  <c r="H11" i="1"/>
  <c r="L11" i="1"/>
  <c r="H10" i="1"/>
  <c r="L10" i="1"/>
  <c r="M10" i="1" l="1"/>
  <c r="N10" i="1" s="1"/>
  <c r="M51" i="1"/>
  <c r="N51" i="1"/>
  <c r="M48" i="1"/>
  <c r="N48" i="1"/>
  <c r="M44" i="1"/>
  <c r="N44" i="1"/>
  <c r="M40" i="1"/>
  <c r="M34" i="1"/>
  <c r="N40" i="1"/>
  <c r="M36" i="1"/>
  <c r="N36" i="1"/>
  <c r="N34" i="1"/>
  <c r="M33" i="1"/>
  <c r="N33" i="1"/>
  <c r="M30" i="1"/>
  <c r="N30" i="1"/>
  <c r="M27" i="1"/>
  <c r="M24" i="1"/>
  <c r="N27" i="1"/>
  <c r="N24" i="1"/>
  <c r="M23" i="1"/>
  <c r="M20" i="1"/>
  <c r="N20" i="1"/>
  <c r="M16" i="1"/>
  <c r="N16" i="1"/>
  <c r="M13" i="1"/>
  <c r="N13" i="1"/>
  <c r="M11" i="1"/>
  <c r="N11" i="1"/>
  <c r="C42" i="1"/>
  <c r="B35" i="1"/>
  <c r="B38" i="1"/>
  <c r="H35" i="1"/>
  <c r="L35" i="1"/>
  <c r="C25" i="1"/>
  <c r="B18" i="1"/>
  <c r="C53" i="1"/>
  <c r="C50" i="1"/>
  <c r="C46" i="1"/>
  <c r="C35" i="1"/>
  <c r="C38" i="1"/>
  <c r="C32" i="1"/>
  <c r="C29" i="1"/>
  <c r="C22" i="1"/>
  <c r="C18" i="1"/>
  <c r="C12" i="1"/>
  <c r="H14" i="1"/>
  <c r="H15" i="1"/>
  <c r="L14" i="1"/>
  <c r="L15" i="1"/>
  <c r="B53" i="1"/>
  <c r="B50" i="1"/>
  <c r="B46" i="1"/>
  <c r="B42" i="1"/>
  <c r="B32" i="1"/>
  <c r="B29" i="1"/>
  <c r="B25" i="1"/>
  <c r="B22" i="1"/>
  <c r="B12" i="1"/>
  <c r="M35" i="1" l="1"/>
  <c r="N35" i="1"/>
  <c r="M15" i="1"/>
  <c r="M14" i="1"/>
  <c r="N15" i="1"/>
  <c r="N14" i="1"/>
  <c r="H53" i="1"/>
  <c r="L53" i="1"/>
  <c r="H52" i="1"/>
  <c r="N52" i="1" s="1"/>
  <c r="L52" i="1"/>
  <c r="H50" i="1"/>
  <c r="L50" i="1"/>
  <c r="H49" i="1"/>
  <c r="L49" i="1"/>
  <c r="H46" i="1"/>
  <c r="L46" i="1"/>
  <c r="H45" i="1"/>
  <c r="L45" i="1"/>
  <c r="H42" i="1"/>
  <c r="L42" i="1"/>
  <c r="H41" i="1"/>
  <c r="L41" i="1"/>
  <c r="H38" i="1"/>
  <c r="L38" i="1"/>
  <c r="H37" i="1"/>
  <c r="L37" i="1"/>
  <c r="H32" i="1"/>
  <c r="L32" i="1"/>
  <c r="H31" i="1"/>
  <c r="L31" i="1"/>
  <c r="H29" i="1"/>
  <c r="L29" i="1"/>
  <c r="H28" i="1"/>
  <c r="L28" i="1"/>
  <c r="H25" i="1"/>
  <c r="L25" i="1"/>
  <c r="H18" i="1"/>
  <c r="L18" i="1"/>
  <c r="M53" i="1" l="1"/>
  <c r="M52" i="1"/>
  <c r="N53" i="1"/>
  <c r="M50" i="1"/>
  <c r="M49" i="1"/>
  <c r="N50" i="1"/>
  <c r="N49" i="1"/>
  <c r="M46" i="1"/>
  <c r="M45" i="1"/>
  <c r="N46" i="1"/>
  <c r="N45" i="1"/>
  <c r="M42" i="1"/>
  <c r="N42" i="1"/>
  <c r="M41" i="1"/>
  <c r="N41" i="1"/>
  <c r="M38" i="1"/>
  <c r="N38" i="1"/>
  <c r="M37" i="1"/>
  <c r="N37" i="1"/>
  <c r="M32" i="1"/>
  <c r="N32" i="1"/>
  <c r="M31" i="1"/>
  <c r="N31" i="1"/>
  <c r="M29" i="1"/>
  <c r="N29" i="1"/>
  <c r="M28" i="1"/>
  <c r="N28" i="1"/>
  <c r="M25" i="1"/>
  <c r="N25" i="1"/>
  <c r="M18" i="1"/>
  <c r="N18" i="1"/>
  <c r="L22" i="1"/>
  <c r="H22" i="1"/>
  <c r="L21" i="1"/>
  <c r="H21" i="1"/>
  <c r="L17" i="1"/>
  <c r="H17" i="1"/>
  <c r="L12" i="1"/>
  <c r="H12" i="1"/>
  <c r="N17" i="1" l="1"/>
  <c r="N22" i="1"/>
  <c r="N12" i="1"/>
  <c r="M17" i="1"/>
  <c r="M22" i="1"/>
  <c r="M12" i="1"/>
  <c r="M21" i="1"/>
  <c r="N21" i="1" s="1"/>
</calcChain>
</file>

<file path=xl/sharedStrings.xml><?xml version="1.0" encoding="utf-8"?>
<sst xmlns="http://schemas.openxmlformats.org/spreadsheetml/2006/main" count="510" uniqueCount="146">
  <si>
    <t>Risk Statement</t>
  </si>
  <si>
    <t>Risk Tolerance</t>
  </si>
  <si>
    <t>Risk Assessment</t>
  </si>
  <si>
    <t>Ranking</t>
  </si>
  <si>
    <t>Maturity</t>
  </si>
  <si>
    <t>Span of control</t>
  </si>
  <si>
    <t>Very high</t>
  </si>
  <si>
    <t>High</t>
  </si>
  <si>
    <t>Medium</t>
  </si>
  <si>
    <t>Low</t>
  </si>
  <si>
    <t>Very low</t>
  </si>
  <si>
    <t>Score</t>
  </si>
  <si>
    <t>Identified controls</t>
  </si>
  <si>
    <t>Control Ranking</t>
  </si>
  <si>
    <t>Moderate</t>
  </si>
  <si>
    <t>Very low/Unknown</t>
  </si>
  <si>
    <t>Risk Likelihood</t>
  </si>
  <si>
    <t>Risk Impact</t>
  </si>
  <si>
    <t>Control effectiveness</t>
  </si>
  <si>
    <t>Time period</t>
  </si>
  <si>
    <t>Period</t>
  </si>
  <si>
    <t>Before COVID-19</t>
  </si>
  <si>
    <t>Current</t>
  </si>
  <si>
    <t>Span of Control</t>
  </si>
  <si>
    <t xml:space="preserve">Risk Exposure </t>
  </si>
  <si>
    <t>Tolerance Score</t>
  </si>
  <si>
    <t>Recommendation</t>
  </si>
  <si>
    <t>Overall Score</t>
  </si>
  <si>
    <t>After COVID-19</t>
  </si>
  <si>
    <t>N/A</t>
  </si>
  <si>
    <t>Risk #</t>
  </si>
  <si>
    <t>Sensitivity/ Criticality</t>
  </si>
  <si>
    <t>Values</t>
  </si>
  <si>
    <t>Explanation</t>
  </si>
  <si>
    <t>Field</t>
  </si>
  <si>
    <t>(auto-calculated)</t>
  </si>
  <si>
    <t>Sensitivity/Criticality</t>
  </si>
  <si>
    <t>Maintain controls</t>
  </si>
  <si>
    <t>Mitigate</t>
  </si>
  <si>
    <r>
      <t xml:space="preserve">Recommendation
</t>
    </r>
    <r>
      <rPr>
        <sz val="10"/>
        <rFont val="Century Gothic"/>
        <family val="2"/>
      </rPr>
      <t>(auto-calculated)</t>
    </r>
  </si>
  <si>
    <r>
      <t xml:space="preserve">Risk #
</t>
    </r>
    <r>
      <rPr>
        <sz val="10"/>
        <rFont val="Century Gothic"/>
        <family val="2"/>
      </rPr>
      <t>(number)</t>
    </r>
  </si>
  <si>
    <t>(typed in by user)</t>
  </si>
  <si>
    <r>
      <t xml:space="preserve">Identified controls
</t>
    </r>
    <r>
      <rPr>
        <sz val="10"/>
        <rFont val="Century Gothic"/>
        <family val="2"/>
      </rPr>
      <t>(text)</t>
    </r>
  </si>
  <si>
    <r>
      <t xml:space="preserve">Time period
</t>
    </r>
    <r>
      <rPr>
        <sz val="10"/>
        <rFont val="Century Gothic"/>
        <family val="2"/>
      </rPr>
      <t>(drop-down)</t>
    </r>
  </si>
  <si>
    <t>It is very unlikely that the risk will occur in the next 12 months.</t>
  </si>
  <si>
    <t>It is unlikely that the risk will occur in the next 12 months.</t>
  </si>
  <si>
    <t>It is moderately likely that the risk will occurr in the next 12 months.</t>
  </si>
  <si>
    <t>It is likely that the risk will occur in the next 12 months.</t>
  </si>
  <si>
    <t>It is very likely that the risk will occur in the next 12 months.</t>
  </si>
  <si>
    <r>
      <t xml:space="preserve">Risk exposure 
</t>
    </r>
    <r>
      <rPr>
        <sz val="10"/>
        <rFont val="Century Gothic"/>
        <family val="2"/>
      </rPr>
      <t>(number)</t>
    </r>
  </si>
  <si>
    <r>
      <t xml:space="preserve">Tolerance score
</t>
    </r>
    <r>
      <rPr>
        <sz val="10"/>
        <rFont val="Century Gothic"/>
        <family val="2"/>
      </rPr>
      <t>(number)</t>
    </r>
  </si>
  <si>
    <t>The risk is almost entirely within the entity's control.</t>
  </si>
  <si>
    <t>The risk is mostly within the entity's control.</t>
  </si>
  <si>
    <t>The risk is partially within the entity's control.</t>
  </si>
  <si>
    <t>The risk is mostly outside the entity's control.</t>
  </si>
  <si>
    <t>The risk is almost entirely outside the entity's control.</t>
  </si>
  <si>
    <t>The entity has no experience in dealing with this risk.</t>
  </si>
  <si>
    <t>The entity has a low degree of experience in dealing with this risk.</t>
  </si>
  <si>
    <t>The entity has a moderate degree of experience in dealing with this risk.</t>
  </si>
  <si>
    <t>The entity has a high degree of experience in dealing with this risk.</t>
  </si>
  <si>
    <t>The entity has a very high degree of experience in dealing with this risk.</t>
  </si>
  <si>
    <t>Control is present but not well-designed or not operating as intended, and it does not treat the risk adequately. Significant control gaps exist.</t>
  </si>
  <si>
    <t>Control is present but lacks either design effectiveness or operating effectiveness.</t>
  </si>
  <si>
    <t>Control is present and generally operates as intended.</t>
  </si>
  <si>
    <t>Control is present and well-designed, and the likelihood of a risk materializing is very low.</t>
  </si>
  <si>
    <t>The risk exposure is greater than the risk tolerance; additional or modified controls are required.</t>
  </si>
  <si>
    <t>Control effectiveness is unknown. There is no confidence that related risks can be acted upon or prevented.</t>
  </si>
  <si>
    <t>[Risk likelihood] x [Risk impact] x [Control effectiveness]</t>
  </si>
  <si>
    <t>[Maturity] x [Sensitivity/Criticality] x [Span of control]</t>
  </si>
  <si>
    <r>
      <t xml:space="preserve">Overall Score
</t>
    </r>
    <r>
      <rPr>
        <sz val="10"/>
        <rFont val="Century Gothic"/>
        <family val="2"/>
      </rPr>
      <t>(number)</t>
    </r>
  </si>
  <si>
    <t>[Risk exposure] - [Risk tolerance]</t>
  </si>
  <si>
    <t>Monitor</t>
  </si>
  <si>
    <r>
      <t xml:space="preserve">Note: The N/A option should only be selected when the risk does not exist in the given time period, in which case </t>
    </r>
    <r>
      <rPr>
        <b/>
        <sz val="10"/>
        <color theme="1"/>
        <rFont val="Century Gothic"/>
        <family val="2"/>
      </rPr>
      <t>all</t>
    </r>
    <r>
      <rPr>
        <sz val="10"/>
        <color theme="1"/>
        <rFont val="Century Gothic"/>
        <family val="2"/>
      </rPr>
      <t xml:space="preserve"> drop-down options should be set to N/A.</t>
    </r>
  </si>
  <si>
    <r>
      <t xml:space="preserve">Risk statement
</t>
    </r>
    <r>
      <rPr>
        <sz val="10"/>
        <rFont val="Century Gothic"/>
        <family val="2"/>
      </rPr>
      <t>(text)</t>
    </r>
  </si>
  <si>
    <t>Negative impacts could be managed with significant improvements to operations and/or impacts would be limited to a subset of total stakeholders or to a certain area or region.</t>
  </si>
  <si>
    <r>
      <t>Control effectiveness</t>
    </r>
    <r>
      <rPr>
        <sz val="10"/>
        <rFont val="Century Gothic"/>
        <family val="2"/>
      </rPr>
      <t xml:space="preserve">
(the extent to which the controls in place affect the likelihood and impact of the risk)
(drop-down)</t>
    </r>
  </si>
  <si>
    <r>
      <t xml:space="preserve">Maturity
</t>
    </r>
    <r>
      <rPr>
        <sz val="10"/>
        <rFont val="Century Gothic"/>
        <family val="2"/>
      </rPr>
      <t>(the entity's experience in dealing with the risk)
(drop-down)</t>
    </r>
  </si>
  <si>
    <t>The risk is of a highly sentitive nature and/or the risk directly relates to critical services.</t>
  </si>
  <si>
    <t>The risk is of a sensitive nature and/or the risk relates to critical services.</t>
  </si>
  <si>
    <t>The risk is of a somewhat sensitive nature and/or the risk indirectly relates to critical services.</t>
  </si>
  <si>
    <t>The risk is of a minimally sensitive nature and/or the risk minimally relates to critical services.</t>
  </si>
  <si>
    <t>The risk is not sensitive in nature and/or the risk does not relate to critical services.</t>
  </si>
  <si>
    <r>
      <t xml:space="preserve">Span of control
</t>
    </r>
    <r>
      <rPr>
        <sz val="10"/>
        <rFont val="Century Gothic"/>
        <family val="2"/>
      </rPr>
      <t>(the level of control the organization has over the risk)
(drop-down)</t>
    </r>
  </si>
  <si>
    <t>Negative impacts could be managed with minor improvements and/or impacts would be limited to a subset of total stakeholders or to a certain area or region.</t>
  </si>
  <si>
    <t>Negative impacts could be managed with minimal improvements.</t>
  </si>
  <si>
    <t>[A]
Very high = 5
High = 4
Medium = 3
Low = 2
Very Low = 1</t>
  </si>
  <si>
    <t>[B]
Very high = 5
High = 4
Medium = 3
Low = 2
Very Low = 1</t>
  </si>
  <si>
    <t>[C] 
Very low/Unknown = 5
Low = 4
Moderate = 3
High = 2
Very high = 1</t>
  </si>
  <si>
    <t>[D] 
[A] x [B] x [C]</t>
  </si>
  <si>
    <t>[E]
Very high = 5
High = 4
Medium = 3
Low = 2
Very low = 1</t>
  </si>
  <si>
    <t>[F]
Very high = 1
High = 2
Medium = 3
Low = 4
Very low = 5</t>
  </si>
  <si>
    <t>[G]
Very high = 1
High = 2
Medium = 3
Low = 4
Very low = 5</t>
  </si>
  <si>
    <t>[H]
[E] x [F] x [G]</t>
  </si>
  <si>
    <t>Recommendation Score1</t>
  </si>
  <si>
    <t>Recommendation Score2</t>
  </si>
  <si>
    <t>The risk exposure is significantly greater than the risk tolerance; additional or modified controls are required immediately.</t>
  </si>
  <si>
    <t>Take immediate action</t>
  </si>
  <si>
    <t>The risk exposure is within risk tolerance; current controls should be maintained.</t>
  </si>
  <si>
    <t>The risk exposure is approaching or slightly exceeding risk tolerance; controls should be closely monitored, and management should be made aware.</t>
  </si>
  <si>
    <t>Potentially reduce controls</t>
  </si>
  <si>
    <t>The risk exposure is significantly lower than risk tolerance. Where controls exist, review and consider reducing them in situations where it might result in improved efficiency or cost savings.</t>
  </si>
  <si>
    <t>Risk Exposure and Tolerance Assessment Tool (RETA Tool)</t>
  </si>
  <si>
    <t>Steps for using the Risk Exposure and Tolerance Assessment Tool:</t>
  </si>
  <si>
    <r>
      <t>Risk likelihood</t>
    </r>
    <r>
      <rPr>
        <sz val="10"/>
        <rFont val="Century Gothic"/>
        <family val="2"/>
      </rPr>
      <t xml:space="preserve">
(the chance that a risk will occur in the absence of controls)
(drop-down)</t>
    </r>
  </si>
  <si>
    <r>
      <t>Risk impact</t>
    </r>
    <r>
      <rPr>
        <sz val="10"/>
        <rFont val="Century Gothic"/>
        <family val="2"/>
      </rPr>
      <t xml:space="preserve">
 (the extent to which a risk event might affect the enterprise in the absence of controls)
(drop-down)</t>
    </r>
  </si>
  <si>
    <t>4. Identify controls by inserting text (all other fields have drop-down menus or pre-populated formulae).</t>
  </si>
  <si>
    <t>The possibility of an event occurring that will have an impact on the entity's ability to achieve its objectives.
Begin description with "There is a risk that…".</t>
  </si>
  <si>
    <t>Unique # identifier for each risk</t>
  </si>
  <si>
    <t>Not applicable – The risk does not exist in the identified timeframe.</t>
  </si>
  <si>
    <t>Negative impacts would result in permanent, long-term damage to the entity’s ability to achieve its long-term objectives and/or impacts would be felt by multiple stakeholders.</t>
  </si>
  <si>
    <t>Negative impacts would result in significant damage to the entity’s ability to achieve its long-term objectives and/or impacts would be felt by multiple stakeholders.</t>
  </si>
  <si>
    <t>The ability of controls to act upon a risk; also takes into account the consistency, completeness, timeliness, and reliability of this action</t>
  </si>
  <si>
    <r>
      <t xml:space="preserve">Sensitivity/Criticality
</t>
    </r>
    <r>
      <rPr>
        <sz val="10"/>
        <rFont val="Century Gothic"/>
        <family val="2"/>
      </rPr>
      <t>(the potential level of sensitivity of the organization if the risk was to materialize and</t>
    </r>
    <r>
      <rPr>
        <b/>
        <sz val="10"/>
        <rFont val="Century Gothic"/>
        <family val="2"/>
      </rPr>
      <t xml:space="preserve"> </t>
    </r>
    <r>
      <rPr>
        <sz val="10"/>
        <rFont val="Century Gothic"/>
        <family val="2"/>
      </rPr>
      <t>whether the risk affects critical services
(drop-down)</t>
    </r>
  </si>
  <si>
    <t>The state of the risk exposure and tolerance before COVID-19</t>
  </si>
  <si>
    <t>The state of the risk exposure and tolerance during COVID-19</t>
  </si>
  <si>
    <t>The state of the risk exposure and tolerance after  COVID-19</t>
  </si>
  <si>
    <t>There is a risk that remote working increases employee burn out  due to poor work/life balance</t>
  </si>
  <si>
    <t>There is a risk that remote working employees miss out on personal development/training opportunities</t>
  </si>
  <si>
    <t>Scenario being assessed: Readiness for sustainable remote working</t>
  </si>
  <si>
    <t>7. When creating a risk assessment and tolerance rating in a different time period for an already identified risk, copy and paste the risk number and risk statement into a new row.</t>
  </si>
  <si>
    <r>
      <t xml:space="preserve">1. Start by going to the </t>
    </r>
    <r>
      <rPr>
        <b/>
        <sz val="10"/>
        <color rgb="FFFF0000"/>
        <rFont val="Century Gothic"/>
        <family val="2"/>
      </rPr>
      <t>"Risk Assessment" tab</t>
    </r>
    <r>
      <rPr>
        <sz val="10"/>
        <color rgb="FFFF0000"/>
        <rFont val="Century Gothic"/>
        <family val="2"/>
      </rPr>
      <t>. Use one of the existing risk statements or type a new one underneath the table in the tab. The table will expand along with the pre-populated drop-down options and formulae.</t>
    </r>
  </si>
  <si>
    <r>
      <t xml:space="preserve">2. Assign a </t>
    </r>
    <r>
      <rPr>
        <b/>
        <sz val="10"/>
        <color rgb="FFFF0000"/>
        <rFont val="Century Gothic"/>
        <family val="2"/>
      </rPr>
      <t>risk statement number</t>
    </r>
    <r>
      <rPr>
        <sz val="10"/>
        <color rgb="FFFF0000"/>
        <rFont val="Century Gothic"/>
        <family val="2"/>
      </rPr>
      <t xml:space="preserve"> (use the number that immediately follows the previous risk).</t>
    </r>
  </si>
  <si>
    <r>
      <t>3. To calculate the</t>
    </r>
    <r>
      <rPr>
        <b/>
        <sz val="10"/>
        <color rgb="FFFF0000"/>
        <rFont val="Century Gothic"/>
        <family val="2"/>
      </rPr>
      <t xml:space="preserve"> risk exposure</t>
    </r>
    <r>
      <rPr>
        <sz val="10"/>
        <color rgb="FFFF0000"/>
        <rFont val="Century Gothic"/>
        <family val="2"/>
      </rPr>
      <t>, select: the</t>
    </r>
    <r>
      <rPr>
        <b/>
        <sz val="10"/>
        <color rgb="FFFF0000"/>
        <rFont val="Century Gothic"/>
        <family val="2"/>
      </rPr>
      <t xml:space="preserve"> time period</t>
    </r>
    <r>
      <rPr>
        <sz val="10"/>
        <color rgb="FFFF0000"/>
        <rFont val="Century Gothic"/>
        <family val="2"/>
      </rPr>
      <t xml:space="preserve"> for the risk assessment, the </t>
    </r>
    <r>
      <rPr>
        <b/>
        <sz val="10"/>
        <color rgb="FFFF0000"/>
        <rFont val="Century Gothic"/>
        <family val="2"/>
      </rPr>
      <t>risk likelihood</t>
    </r>
    <r>
      <rPr>
        <sz val="10"/>
        <color rgb="FFFF0000"/>
        <rFont val="Century Gothic"/>
        <family val="2"/>
      </rPr>
      <t xml:space="preserve">, the </t>
    </r>
    <r>
      <rPr>
        <b/>
        <sz val="10"/>
        <color rgb="FFFF0000"/>
        <rFont val="Century Gothic"/>
        <family val="2"/>
      </rPr>
      <t>risk impact</t>
    </r>
    <r>
      <rPr>
        <sz val="10"/>
        <color rgb="FFFF0000"/>
        <rFont val="Century Gothic"/>
        <family val="2"/>
      </rPr>
      <t xml:space="preserve"> and the </t>
    </r>
    <r>
      <rPr>
        <b/>
        <sz val="10"/>
        <color rgb="FFFF0000"/>
        <rFont val="Century Gothic"/>
        <family val="2"/>
      </rPr>
      <t xml:space="preserve">control effectiveness </t>
    </r>
    <r>
      <rPr>
        <sz val="10"/>
        <color rgb="FFFF0000"/>
        <rFont val="Century Gothic"/>
        <family val="2"/>
      </rPr>
      <t xml:space="preserve">by clicking at the respective cells in the table. A drop down menu with the options for selection will appear. </t>
    </r>
  </si>
  <si>
    <r>
      <t xml:space="preserve">5. To calculate the </t>
    </r>
    <r>
      <rPr>
        <b/>
        <sz val="10"/>
        <color rgb="FFFF0000"/>
        <rFont val="Century Gothic"/>
        <family val="2"/>
      </rPr>
      <t>tolerance score</t>
    </r>
    <r>
      <rPr>
        <sz val="10"/>
        <color rgb="FFFF0000"/>
        <rFont val="Century Gothic"/>
        <family val="2"/>
      </rPr>
      <t xml:space="preserve">, select: the </t>
    </r>
    <r>
      <rPr>
        <b/>
        <sz val="10"/>
        <color rgb="FFFF0000"/>
        <rFont val="Century Gothic"/>
        <family val="2"/>
      </rPr>
      <t>maturity</t>
    </r>
    <r>
      <rPr>
        <sz val="10"/>
        <color rgb="FFFF0000"/>
        <rFont val="Century Gothic"/>
        <family val="2"/>
      </rPr>
      <t xml:space="preserve">, the </t>
    </r>
    <r>
      <rPr>
        <b/>
        <sz val="10"/>
        <color rgb="FFFF0000"/>
        <rFont val="Century Gothic"/>
        <family val="2"/>
      </rPr>
      <t>sensitivity / criticality</t>
    </r>
    <r>
      <rPr>
        <sz val="10"/>
        <color rgb="FFFF0000"/>
        <rFont val="Century Gothic"/>
        <family val="2"/>
      </rPr>
      <t xml:space="preserve"> and the </t>
    </r>
    <r>
      <rPr>
        <b/>
        <sz val="10"/>
        <color rgb="FFFF0000"/>
        <rFont val="Century Gothic"/>
        <family val="2"/>
      </rPr>
      <t xml:space="preserve">span of control </t>
    </r>
    <r>
      <rPr>
        <sz val="10"/>
        <color rgb="FFFF0000"/>
        <rFont val="Century Gothic"/>
        <family val="2"/>
      </rPr>
      <t xml:space="preserve">by clicking at the respective cells in the table. A drop down menu with the options for selection will appear. </t>
    </r>
  </si>
  <si>
    <r>
      <t xml:space="preserve">6. View the </t>
    </r>
    <r>
      <rPr>
        <b/>
        <sz val="10"/>
        <color rgb="FFFF0000"/>
        <rFont val="Century Gothic"/>
        <family val="2"/>
      </rPr>
      <t xml:space="preserve">overall score </t>
    </r>
    <r>
      <rPr>
        <sz val="10"/>
        <color rgb="FFFF0000"/>
        <rFont val="Century Gothic"/>
        <family val="2"/>
      </rPr>
      <t xml:space="preserve">and the </t>
    </r>
    <r>
      <rPr>
        <b/>
        <sz val="10"/>
        <color rgb="FFFF0000"/>
        <rFont val="Century Gothic"/>
        <family val="2"/>
      </rPr>
      <t>recommendation.</t>
    </r>
  </si>
  <si>
    <t>There is a risk that employees are using ICT that is making home working ineffective</t>
  </si>
  <si>
    <t>There is a risk that employees working remotely will require additional ICT support</t>
  </si>
  <si>
    <t>There is a risk that information security protocols are being contravened for remote working</t>
  </si>
  <si>
    <t>There is a risk that longer term remote working will require changes to existing employment contracts</t>
  </si>
  <si>
    <t>There is a risk that longer term remote working creates different employer responsibilities</t>
  </si>
  <si>
    <t xml:space="preserve">There is a risk that the office environment prevents effective collaboration between office and remote workers </t>
  </si>
  <si>
    <t>There is risk that new recruits may not understand the culture of the organisation</t>
  </si>
  <si>
    <t>There is a risk that collaboration between employees is reduced because employees are in different locations</t>
  </si>
  <si>
    <t>There is a risk that remote working increases challenges around inclusivity</t>
  </si>
  <si>
    <t>There is a risk that taxpayers receive different quality of service depending on whether it is  remote or office based delivery</t>
  </si>
  <si>
    <t>Note: The risks statements included below are examples based on the 2021 report "Tax Administration: Towards sustainable remote working post COVID-19".</t>
  </si>
  <si>
    <t xml:space="preserve">Note: The time periods cover before Covid-19, the current situation and after Covid-19 as it may be useful for users of this tool to explore  risks from their pre-pandemic state through to their post pandemic state </t>
  </si>
  <si>
    <t>[M] = [H] - [L]</t>
  </si>
  <si>
    <t>[N]
Potentially reduce controls = [M]&lt;-30
Maintain controls = -30&gt;=[M]&lt;-10
Monitor = -10&lt;=[M]&lt;=10
Mitigate = 30&lt;=[M]&gt;10
Take immediate action = [M]&gt;30</t>
  </si>
  <si>
    <t>Chapter 1 - Information and communication technology</t>
  </si>
  <si>
    <t>Chapter 2 - Employee policy implications</t>
  </si>
  <si>
    <t>Chapter 3 - Towards a sustainable, location independent, organisational culture</t>
  </si>
  <si>
    <t>Chapter 4 - Maintaining performance</t>
  </si>
  <si>
    <t>There is risk that performance evaluation processes may disadvantage remote workers</t>
  </si>
  <si>
    <t>Chapter 5 - Impact on services to taxpayers</t>
  </si>
  <si>
    <t>Chapter 6 - Ensuring wellbeing for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</si>
</sst>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8"/>
      <color theme="1"/>
      <name val="Century Gothic"/>
      <family val="2"/>
    </font>
    <font>
      <sz val="8"/>
      <color theme="0"/>
      <name val="Century Gothic"/>
      <family val="2"/>
    </font>
    <font>
      <sz val="12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color theme="1" tint="4.9989318521683403E-2"/>
      <name val="Century Gothic"/>
      <family val="2"/>
    </font>
    <font>
      <sz val="8"/>
      <color theme="1" tint="4.9989318521683403E-2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8"/>
      <color theme="1"/>
      <name val="Century Gothic"/>
      <family val="2"/>
    </font>
    <font>
      <sz val="14"/>
      <color theme="1"/>
      <name val="Century Gothic"/>
      <family val="2"/>
    </font>
    <font>
      <sz val="14"/>
      <color rgb="FFFF0000"/>
      <name val="Century Gothic"/>
      <family val="2"/>
    </font>
    <font>
      <sz val="10"/>
      <color rgb="FFFF0000"/>
      <name val="Century Gothic"/>
      <family val="2"/>
    </font>
    <font>
      <b/>
      <sz val="10"/>
      <color rgb="FFFF0000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b/>
      <sz val="14"/>
      <color theme="1"/>
      <name val="Calibri"/>
      <family val="2"/>
      <scheme val="minor"/>
    </font>
    <font>
      <sz val="10"/>
      <color theme="0"/>
      <name val="Century Gothic"/>
      <family val="2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4BEE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rgb="FF94BEE4"/>
        <bgColor theme="4"/>
      </patternFill>
    </fill>
    <fill>
      <patternFill patternType="solid">
        <fgColor theme="4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1" fillId="0" borderId="0" xfId="0" applyFont="1" applyAlignment="1">
      <alignment vertical="center"/>
    </xf>
    <xf numFmtId="0" fontId="2" fillId="3" borderId="7" xfId="0" applyFont="1" applyFill="1" applyBorder="1" applyAlignment="1">
      <alignment vertical="center"/>
    </xf>
    <xf numFmtId="0" fontId="11" fillId="4" borderId="8" xfId="0" applyFont="1" applyFill="1" applyBorder="1" applyAlignment="1">
      <alignment vertical="center" wrapText="1"/>
    </xf>
    <xf numFmtId="0" fontId="11" fillId="5" borderId="8" xfId="0" applyFont="1" applyFill="1" applyBorder="1" applyAlignment="1">
      <alignment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0" fillId="0" borderId="5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vertical="top" wrapText="1"/>
    </xf>
    <xf numFmtId="1" fontId="17" fillId="0" borderId="5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6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9" fillId="4" borderId="0" xfId="0" applyFont="1" applyFill="1" applyBorder="1" applyAlignment="1">
      <alignment vertical="center"/>
    </xf>
    <xf numFmtId="49" fontId="14" fillId="0" borderId="12" xfId="0" applyNumberFormat="1" applyFont="1" applyFill="1" applyBorder="1" applyAlignment="1">
      <alignment vertical="center" wrapText="1"/>
    </xf>
    <xf numFmtId="0" fontId="19" fillId="4" borderId="5" xfId="0" applyFont="1" applyFill="1" applyBorder="1" applyAlignment="1">
      <alignment vertical="center"/>
    </xf>
    <xf numFmtId="0" fontId="10" fillId="0" borderId="17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vertical="top" wrapText="1"/>
    </xf>
    <xf numFmtId="1" fontId="17" fillId="0" borderId="19" xfId="0" applyNumberFormat="1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1" fontId="17" fillId="0" borderId="17" xfId="0" applyNumberFormat="1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vertical="center" wrapText="1"/>
    </xf>
    <xf numFmtId="0" fontId="1" fillId="8" borderId="0" xfId="0" applyFont="1" applyFill="1" applyBorder="1" applyAlignment="1">
      <alignment vertical="center" wrapText="1"/>
    </xf>
    <xf numFmtId="0" fontId="1" fillId="8" borderId="6" xfId="0" applyFont="1" applyFill="1" applyBorder="1" applyAlignment="1">
      <alignment vertical="center" wrapText="1"/>
    </xf>
    <xf numFmtId="0" fontId="20" fillId="8" borderId="5" xfId="0" applyFont="1" applyFill="1" applyBorder="1" applyAlignment="1">
      <alignment vertical="center" wrapText="1"/>
    </xf>
    <xf numFmtId="0" fontId="20" fillId="8" borderId="6" xfId="0" applyFont="1" applyFill="1" applyBorder="1" applyAlignment="1">
      <alignment vertical="center" wrapText="1"/>
    </xf>
    <xf numFmtId="0" fontId="21" fillId="4" borderId="0" xfId="0" applyFont="1" applyFill="1" applyBorder="1"/>
    <xf numFmtId="0" fontId="21" fillId="4" borderId="0" xfId="0" applyFont="1" applyFill="1" applyBorder="1" applyAlignment="1">
      <alignment vertical="center"/>
    </xf>
    <xf numFmtId="0" fontId="21" fillId="4" borderId="6" xfId="0" applyFont="1" applyFill="1" applyBorder="1"/>
    <xf numFmtId="0" fontId="19" fillId="4" borderId="6" xfId="0" applyFont="1" applyFill="1" applyBorder="1" applyAlignment="1">
      <alignment vertical="center"/>
    </xf>
    <xf numFmtId="0" fontId="21" fillId="4" borderId="6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9">
    <dxf>
      <font>
        <b/>
        <strike val="0"/>
        <outline val="0"/>
        <shadow val="0"/>
        <u val="none"/>
        <vertAlign val="baseline"/>
        <sz val="11"/>
        <color auto="1"/>
        <name val="Century Gothic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Century Gothic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Century Gothic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Century Gothic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fill>
        <patternFill patternType="solid">
          <fgColor indexed="64"/>
          <bgColor theme="4" tint="-0.249977111117893"/>
        </patternFill>
      </fill>
      <alignment horizontal="general" vertical="center" textRotation="0" wrapText="1" indent="0" justifyLastLine="0" shrinkToFit="0" readingOrder="0"/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94BEE4"/>
      <color rgb="FF3886CC"/>
      <color rgb="FF005A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RiskAssessment" displayName="RiskAssessment" ref="A8:N53" totalsRowShown="0" headerRowDxfId="15" dataDxfId="14">
  <sortState ref="A8:N37">
    <sortCondition ref="B7:B37"/>
  </sortState>
  <tableColumns count="14">
    <tableColumn id="11" name="Time period" dataDxfId="13"/>
    <tableColumn id="10" name="Risk #" dataDxfId="12"/>
    <tableColumn id="1" name="Risk Statement" dataDxfId="11"/>
    <tableColumn id="2" name="Risk Likelihood" dataDxfId="10"/>
    <tableColumn id="3" name="Risk Impact" dataDxfId="9"/>
    <tableColumn id="12" name="Identified controls" dataDxfId="8"/>
    <tableColumn id="4" name="Control effectiveness" dataDxfId="7"/>
    <tableColumn id="5" name="Risk Exposure " dataDxfId="6">
      <calculatedColumnFormula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calculatedColumnFormula>
    </tableColumn>
    <tableColumn id="6" name="Maturity" dataDxfId="5"/>
    <tableColumn id="8" name="Sensitivity/ Criticality" dataDxfId="4"/>
    <tableColumn id="9" name="Span of control" dataDxfId="3"/>
    <tableColumn id="13" name="Tolerance Score" dataDxfId="2">
      <calculatedColumnFormula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calculatedColumnFormula>
    </tableColumn>
    <tableColumn id="17" name="Overall Score" dataDxfId="1">
      <calculatedColumnFormula>RiskAssessment[[Risk Exposure ]]-RiskAssessment[Tolerance Score]</calculatedColumnFormula>
    </tableColumn>
    <tableColumn id="15" name="Recommendation" dataDxfId="0">
      <calculatedColumnFormula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calculatedColumnFormula>
    </tableColumn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id="2" name="Ranking_table" displayName="Ranking_table" ref="A1:B7" totalsRowShown="0">
  <autoFilter ref="A1:B7"/>
  <tableColumns count="2">
    <tableColumn id="1" name="Ranking"/>
    <tableColumn id="2" name="Score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ControlEffectiveness_table" displayName="ControlEffectiveness_table" ref="A9:B15" totalsRowShown="0">
  <autoFilter ref="A9:B15"/>
  <tableColumns count="2">
    <tableColumn id="1" name="Control Ranking"/>
    <tableColumn id="2" name="Score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Period" displayName="Period" ref="A23:A26" totalsRowShown="0">
  <autoFilter ref="A23:A26"/>
  <tableColumns count="1">
    <tableColumn id="1" name="Period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5" name="Maturity_table" displayName="Maturity_table" ref="D1:E7" totalsRowShown="0">
  <autoFilter ref="D1:E7"/>
  <tableColumns count="2">
    <tableColumn id="1" name="Maturity"/>
    <tableColumn id="2" name="Score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7" name="Sensitivity_table" displayName="Sensitivity_table" ref="D17:E23" totalsRowShown="0">
  <autoFilter ref="D17:E23"/>
  <tableColumns count="2">
    <tableColumn id="1" name="Sensitivity/Criticality"/>
    <tableColumn id="2" name="Score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8" name="Span_table" displayName="Span_table" ref="D25:E31" totalsRowShown="0">
  <autoFilter ref="D25:E31"/>
  <tableColumns count="2">
    <tableColumn id="1" name="Span of Control"/>
    <tableColumn id="2" name="Scor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zoomScaleNormal="100" workbookViewId="0">
      <selection activeCell="A3" sqref="A3"/>
    </sheetView>
  </sheetViews>
  <sheetFormatPr defaultColWidth="9.1796875" defaultRowHeight="12.5" x14ac:dyDescent="0.35"/>
  <cols>
    <col min="1" max="1" width="26.7265625" style="5" customWidth="1"/>
    <col min="2" max="2" width="20" style="5" customWidth="1"/>
    <col min="3" max="3" width="82.81640625" style="5" customWidth="1"/>
    <col min="4" max="16384" width="9.1796875" style="5"/>
  </cols>
  <sheetData>
    <row r="1" spans="1:3" s="22" customFormat="1" ht="22.5" x14ac:dyDescent="0.35">
      <c r="A1" s="22" t="s">
        <v>101</v>
      </c>
    </row>
    <row r="4" spans="1:3" x14ac:dyDescent="0.35">
      <c r="A4" s="19" t="s">
        <v>102</v>
      </c>
    </row>
    <row r="5" spans="1:3" x14ac:dyDescent="0.35">
      <c r="A5" s="37" t="s">
        <v>120</v>
      </c>
    </row>
    <row r="6" spans="1:3" x14ac:dyDescent="0.35">
      <c r="A6" s="37" t="s">
        <v>121</v>
      </c>
    </row>
    <row r="7" spans="1:3" x14ac:dyDescent="0.35">
      <c r="A7" s="37" t="s">
        <v>122</v>
      </c>
    </row>
    <row r="8" spans="1:3" x14ac:dyDescent="0.35">
      <c r="A8" s="37" t="s">
        <v>105</v>
      </c>
    </row>
    <row r="9" spans="1:3" x14ac:dyDescent="0.35">
      <c r="A9" s="37" t="s">
        <v>123</v>
      </c>
    </row>
    <row r="10" spans="1:3" x14ac:dyDescent="0.35">
      <c r="A10" s="37" t="s">
        <v>124</v>
      </c>
    </row>
    <row r="11" spans="1:3" x14ac:dyDescent="0.35">
      <c r="A11" s="18" t="s">
        <v>119</v>
      </c>
    </row>
    <row r="12" spans="1:3" x14ac:dyDescent="0.35">
      <c r="A12" s="5" t="s">
        <v>72</v>
      </c>
    </row>
    <row r="14" spans="1:3" x14ac:dyDescent="0.35">
      <c r="A14" s="17" t="s">
        <v>34</v>
      </c>
      <c r="B14" s="17" t="s">
        <v>32</v>
      </c>
      <c r="C14" s="6" t="s">
        <v>33</v>
      </c>
    </row>
    <row r="15" spans="1:3" x14ac:dyDescent="0.35">
      <c r="A15" s="72" t="s">
        <v>43</v>
      </c>
      <c r="B15" s="13" t="s">
        <v>21</v>
      </c>
      <c r="C15" s="7" t="s">
        <v>113</v>
      </c>
    </row>
    <row r="16" spans="1:3" x14ac:dyDescent="0.35">
      <c r="A16" s="73"/>
      <c r="B16" s="13" t="s">
        <v>22</v>
      </c>
      <c r="C16" s="7" t="s">
        <v>114</v>
      </c>
    </row>
    <row r="17" spans="1:3" x14ac:dyDescent="0.35">
      <c r="A17" s="74"/>
      <c r="B17" s="13" t="s">
        <v>28</v>
      </c>
      <c r="C17" s="7" t="s">
        <v>115</v>
      </c>
    </row>
    <row r="18" spans="1:3" ht="25" x14ac:dyDescent="0.35">
      <c r="A18" s="11" t="s">
        <v>40</v>
      </c>
      <c r="B18" s="14" t="s">
        <v>41</v>
      </c>
      <c r="C18" s="8" t="s">
        <v>107</v>
      </c>
    </row>
    <row r="19" spans="1:3" ht="50" x14ac:dyDescent="0.35">
      <c r="A19" s="9" t="s">
        <v>73</v>
      </c>
      <c r="B19" s="15" t="s">
        <v>41</v>
      </c>
      <c r="C19" s="7" t="s">
        <v>106</v>
      </c>
    </row>
    <row r="20" spans="1:3" x14ac:dyDescent="0.35">
      <c r="A20" s="81" t="s">
        <v>103</v>
      </c>
      <c r="B20" s="14" t="s">
        <v>6</v>
      </c>
      <c r="C20" s="8" t="s">
        <v>48</v>
      </c>
    </row>
    <row r="21" spans="1:3" x14ac:dyDescent="0.35">
      <c r="A21" s="82"/>
      <c r="B21" s="14" t="s">
        <v>7</v>
      </c>
      <c r="C21" s="8" t="s">
        <v>47</v>
      </c>
    </row>
    <row r="22" spans="1:3" x14ac:dyDescent="0.35">
      <c r="A22" s="82"/>
      <c r="B22" s="14" t="s">
        <v>8</v>
      </c>
      <c r="C22" s="8" t="s">
        <v>46</v>
      </c>
    </row>
    <row r="23" spans="1:3" x14ac:dyDescent="0.35">
      <c r="A23" s="82"/>
      <c r="B23" s="14" t="s">
        <v>9</v>
      </c>
      <c r="C23" s="8" t="s">
        <v>45</v>
      </c>
    </row>
    <row r="24" spans="1:3" x14ac:dyDescent="0.35">
      <c r="A24" s="82"/>
      <c r="B24" s="14" t="s">
        <v>10</v>
      </c>
      <c r="C24" s="8" t="s">
        <v>44</v>
      </c>
    </row>
    <row r="25" spans="1:3" x14ac:dyDescent="0.35">
      <c r="A25" s="83"/>
      <c r="B25" s="14" t="s">
        <v>29</v>
      </c>
      <c r="C25" s="8" t="s">
        <v>108</v>
      </c>
    </row>
    <row r="26" spans="1:3" ht="25" x14ac:dyDescent="0.35">
      <c r="A26" s="72" t="s">
        <v>104</v>
      </c>
      <c r="B26" s="15" t="s">
        <v>6</v>
      </c>
      <c r="C26" s="7" t="s">
        <v>109</v>
      </c>
    </row>
    <row r="27" spans="1:3" ht="25" x14ac:dyDescent="0.35">
      <c r="A27" s="73"/>
      <c r="B27" s="15" t="s">
        <v>7</v>
      </c>
      <c r="C27" s="7" t="s">
        <v>110</v>
      </c>
    </row>
    <row r="28" spans="1:3" ht="25" x14ac:dyDescent="0.35">
      <c r="A28" s="73"/>
      <c r="B28" s="15" t="s">
        <v>8</v>
      </c>
      <c r="C28" s="7" t="s">
        <v>74</v>
      </c>
    </row>
    <row r="29" spans="1:3" ht="25" x14ac:dyDescent="0.35">
      <c r="A29" s="73"/>
      <c r="B29" s="15" t="s">
        <v>9</v>
      </c>
      <c r="C29" s="7" t="s">
        <v>83</v>
      </c>
    </row>
    <row r="30" spans="1:3" x14ac:dyDescent="0.35">
      <c r="A30" s="73"/>
      <c r="B30" s="15" t="s">
        <v>10</v>
      </c>
      <c r="C30" s="7" t="s">
        <v>84</v>
      </c>
    </row>
    <row r="31" spans="1:3" x14ac:dyDescent="0.35">
      <c r="A31" s="74"/>
      <c r="B31" s="15" t="s">
        <v>29</v>
      </c>
      <c r="C31" s="7" t="s">
        <v>108</v>
      </c>
    </row>
    <row r="32" spans="1:3" ht="25" x14ac:dyDescent="0.35">
      <c r="A32" s="11" t="s">
        <v>42</v>
      </c>
      <c r="B32" s="14" t="s">
        <v>41</v>
      </c>
      <c r="C32" s="8" t="s">
        <v>111</v>
      </c>
    </row>
    <row r="33" spans="1:3" ht="25" x14ac:dyDescent="0.35">
      <c r="A33" s="72" t="s">
        <v>75</v>
      </c>
      <c r="B33" s="15" t="s">
        <v>15</v>
      </c>
      <c r="C33" s="7" t="s">
        <v>66</v>
      </c>
    </row>
    <row r="34" spans="1:3" ht="25" x14ac:dyDescent="0.35">
      <c r="A34" s="73"/>
      <c r="B34" s="15" t="s">
        <v>9</v>
      </c>
      <c r="C34" s="7" t="s">
        <v>61</v>
      </c>
    </row>
    <row r="35" spans="1:3" x14ac:dyDescent="0.35">
      <c r="A35" s="73"/>
      <c r="B35" s="15" t="s">
        <v>14</v>
      </c>
      <c r="C35" s="7" t="s">
        <v>62</v>
      </c>
    </row>
    <row r="36" spans="1:3" x14ac:dyDescent="0.35">
      <c r="A36" s="73"/>
      <c r="B36" s="15" t="s">
        <v>7</v>
      </c>
      <c r="C36" s="7" t="s">
        <v>63</v>
      </c>
    </row>
    <row r="37" spans="1:3" x14ac:dyDescent="0.35">
      <c r="A37" s="73"/>
      <c r="B37" s="15" t="s">
        <v>6</v>
      </c>
      <c r="C37" s="7" t="s">
        <v>64</v>
      </c>
    </row>
    <row r="38" spans="1:3" x14ac:dyDescent="0.35">
      <c r="A38" s="74"/>
      <c r="B38" s="15" t="s">
        <v>29</v>
      </c>
      <c r="C38" s="7" t="s">
        <v>108</v>
      </c>
    </row>
    <row r="39" spans="1:3" ht="25" x14ac:dyDescent="0.35">
      <c r="A39" s="10" t="s">
        <v>49</v>
      </c>
      <c r="B39" s="16" t="s">
        <v>35</v>
      </c>
      <c r="C39" s="21" t="s">
        <v>67</v>
      </c>
    </row>
    <row r="40" spans="1:3" x14ac:dyDescent="0.35">
      <c r="A40" s="75" t="s">
        <v>76</v>
      </c>
      <c r="B40" s="15" t="s">
        <v>6</v>
      </c>
      <c r="C40" s="7" t="s">
        <v>60</v>
      </c>
    </row>
    <row r="41" spans="1:3" x14ac:dyDescent="0.35">
      <c r="A41" s="76"/>
      <c r="B41" s="15" t="s">
        <v>7</v>
      </c>
      <c r="C41" s="7" t="s">
        <v>59</v>
      </c>
    </row>
    <row r="42" spans="1:3" x14ac:dyDescent="0.35">
      <c r="A42" s="76"/>
      <c r="B42" s="15" t="s">
        <v>8</v>
      </c>
      <c r="C42" s="7" t="s">
        <v>58</v>
      </c>
    </row>
    <row r="43" spans="1:3" x14ac:dyDescent="0.35">
      <c r="A43" s="76"/>
      <c r="B43" s="15" t="s">
        <v>9</v>
      </c>
      <c r="C43" s="7" t="s">
        <v>57</v>
      </c>
    </row>
    <row r="44" spans="1:3" x14ac:dyDescent="0.35">
      <c r="A44" s="76"/>
      <c r="B44" s="15" t="s">
        <v>10</v>
      </c>
      <c r="C44" s="7" t="s">
        <v>56</v>
      </c>
    </row>
    <row r="45" spans="1:3" x14ac:dyDescent="0.35">
      <c r="A45" s="77"/>
      <c r="B45" s="15" t="s">
        <v>29</v>
      </c>
      <c r="C45" s="7" t="s">
        <v>108</v>
      </c>
    </row>
    <row r="46" spans="1:3" ht="20.25" customHeight="1" x14ac:dyDescent="0.35">
      <c r="A46" s="78" t="s">
        <v>112</v>
      </c>
      <c r="B46" s="16" t="s">
        <v>6</v>
      </c>
      <c r="C46" s="21" t="s">
        <v>77</v>
      </c>
    </row>
    <row r="47" spans="1:3" ht="20.25" customHeight="1" x14ac:dyDescent="0.35">
      <c r="A47" s="79"/>
      <c r="B47" s="16" t="s">
        <v>7</v>
      </c>
      <c r="C47" s="21" t="s">
        <v>78</v>
      </c>
    </row>
    <row r="48" spans="1:3" ht="25" x14ac:dyDescent="0.35">
      <c r="A48" s="79"/>
      <c r="B48" s="16" t="s">
        <v>8</v>
      </c>
      <c r="C48" s="21" t="s">
        <v>79</v>
      </c>
    </row>
    <row r="49" spans="1:3" x14ac:dyDescent="0.35">
      <c r="A49" s="79"/>
      <c r="B49" s="16" t="s">
        <v>9</v>
      </c>
      <c r="C49" s="21" t="s">
        <v>80</v>
      </c>
    </row>
    <row r="50" spans="1:3" ht="20.25" customHeight="1" x14ac:dyDescent="0.35">
      <c r="A50" s="79"/>
      <c r="B50" s="16" t="s">
        <v>10</v>
      </c>
      <c r="C50" s="21" t="s">
        <v>81</v>
      </c>
    </row>
    <row r="51" spans="1:3" ht="20.25" customHeight="1" x14ac:dyDescent="0.35">
      <c r="A51" s="80"/>
      <c r="B51" s="16" t="s">
        <v>29</v>
      </c>
      <c r="C51" s="21" t="s">
        <v>108</v>
      </c>
    </row>
    <row r="52" spans="1:3" x14ac:dyDescent="0.35">
      <c r="A52" s="75" t="s">
        <v>82</v>
      </c>
      <c r="B52" s="15" t="s">
        <v>6</v>
      </c>
      <c r="C52" s="7" t="s">
        <v>51</v>
      </c>
    </row>
    <row r="53" spans="1:3" x14ac:dyDescent="0.35">
      <c r="A53" s="76"/>
      <c r="B53" s="15" t="s">
        <v>7</v>
      </c>
      <c r="C53" s="7" t="s">
        <v>52</v>
      </c>
    </row>
    <row r="54" spans="1:3" x14ac:dyDescent="0.35">
      <c r="A54" s="76"/>
      <c r="B54" s="15" t="s">
        <v>8</v>
      </c>
      <c r="C54" s="7" t="s">
        <v>53</v>
      </c>
    </row>
    <row r="55" spans="1:3" x14ac:dyDescent="0.35">
      <c r="A55" s="76"/>
      <c r="B55" s="15" t="s">
        <v>9</v>
      </c>
      <c r="C55" s="7" t="s">
        <v>54</v>
      </c>
    </row>
    <row r="56" spans="1:3" x14ac:dyDescent="0.35">
      <c r="A56" s="76"/>
      <c r="B56" s="15" t="s">
        <v>10</v>
      </c>
      <c r="C56" s="7" t="s">
        <v>55</v>
      </c>
    </row>
    <row r="57" spans="1:3" x14ac:dyDescent="0.35">
      <c r="A57" s="77"/>
      <c r="B57" s="15" t="s">
        <v>29</v>
      </c>
      <c r="C57" s="7" t="s">
        <v>108</v>
      </c>
    </row>
    <row r="58" spans="1:3" ht="25" x14ac:dyDescent="0.35">
      <c r="A58" s="12" t="s">
        <v>50</v>
      </c>
      <c r="B58" s="16" t="s">
        <v>35</v>
      </c>
      <c r="C58" s="21" t="s">
        <v>68</v>
      </c>
    </row>
    <row r="59" spans="1:3" ht="25" x14ac:dyDescent="0.35">
      <c r="A59" s="9" t="s">
        <v>69</v>
      </c>
      <c r="B59" s="15" t="s">
        <v>35</v>
      </c>
      <c r="C59" s="7" t="s">
        <v>70</v>
      </c>
    </row>
    <row r="60" spans="1:3" ht="37.5" x14ac:dyDescent="0.35">
      <c r="A60" s="69" t="s">
        <v>39</v>
      </c>
      <c r="B60" s="20" t="s">
        <v>99</v>
      </c>
      <c r="C60" s="21" t="s">
        <v>100</v>
      </c>
    </row>
    <row r="61" spans="1:3" ht="23.25" customHeight="1" x14ac:dyDescent="0.35">
      <c r="A61" s="70"/>
      <c r="B61" s="16" t="s">
        <v>37</v>
      </c>
      <c r="C61" s="21" t="s">
        <v>97</v>
      </c>
    </row>
    <row r="62" spans="1:3" ht="25" x14ac:dyDescent="0.35">
      <c r="A62" s="70"/>
      <c r="B62" s="16" t="s">
        <v>71</v>
      </c>
      <c r="C62" s="21" t="s">
        <v>98</v>
      </c>
    </row>
    <row r="63" spans="1:3" ht="25" x14ac:dyDescent="0.35">
      <c r="A63" s="70"/>
      <c r="B63" s="16" t="s">
        <v>38</v>
      </c>
      <c r="C63" s="21" t="s">
        <v>65</v>
      </c>
    </row>
    <row r="64" spans="1:3" ht="25" x14ac:dyDescent="0.35">
      <c r="A64" s="71"/>
      <c r="B64" s="20" t="s">
        <v>96</v>
      </c>
      <c r="C64" s="21" t="s">
        <v>95</v>
      </c>
    </row>
  </sheetData>
  <mergeCells count="8">
    <mergeCell ref="A60:A64"/>
    <mergeCell ref="A26:A31"/>
    <mergeCell ref="A33:A38"/>
    <mergeCell ref="A15:A17"/>
    <mergeCell ref="A40:A45"/>
    <mergeCell ref="A46:A51"/>
    <mergeCell ref="A52:A57"/>
    <mergeCell ref="A20:A25"/>
  </mergeCells>
  <pageMargins left="0.7" right="0.7" top="0.75" bottom="0.75" header="0.3" footer="0.3"/>
  <pageSetup orientation="portrait" horizontalDpi="90" verticalDpi="90" r:id="rId1"/>
  <headerFooter differentOddEven="1">
    <oddHeader>&amp;R </oddHeader>
    <evenHeader>&amp;R 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topLeftCell="A49" zoomScale="85" zoomScaleNormal="85" workbookViewId="0">
      <selection activeCell="A47" sqref="A47"/>
    </sheetView>
  </sheetViews>
  <sheetFormatPr defaultColWidth="9.1796875" defaultRowHeight="12.5" x14ac:dyDescent="0.35"/>
  <cols>
    <col min="1" max="1" width="9.54296875" style="23" customWidth="1"/>
    <col min="2" max="2" width="6.453125" style="23" bestFit="1" customWidth="1"/>
    <col min="3" max="3" width="37.81640625" style="23" customWidth="1"/>
    <col min="4" max="4" width="13.1796875" style="23" customWidth="1"/>
    <col min="5" max="5" width="14" style="23" customWidth="1"/>
    <col min="6" max="6" width="54.1796875" style="23" customWidth="1"/>
    <col min="7" max="7" width="16.26953125" style="23" customWidth="1"/>
    <col min="8" max="8" width="11.26953125" style="23" customWidth="1"/>
    <col min="9" max="9" width="13.7265625" style="23" customWidth="1"/>
    <col min="10" max="11" width="12.453125" style="23" bestFit="1" customWidth="1"/>
    <col min="12" max="12" width="12.7265625" style="23" bestFit="1" customWidth="1"/>
    <col min="13" max="13" width="16.1796875" style="23" bestFit="1" customWidth="1"/>
    <col min="14" max="14" width="28.7265625" style="23" bestFit="1" customWidth="1"/>
    <col min="15" max="15" width="25.1796875" style="23" customWidth="1"/>
    <col min="16" max="16384" width="9.1796875" style="23"/>
  </cols>
  <sheetData>
    <row r="1" spans="1:14" s="24" customFormat="1" ht="22.5" x14ac:dyDescent="0.35">
      <c r="A1" s="24" t="s">
        <v>101</v>
      </c>
    </row>
    <row r="2" spans="1:14" s="24" customFormat="1" ht="6.75" customHeight="1" x14ac:dyDescent="0.35"/>
    <row r="3" spans="1:14" ht="18" x14ac:dyDescent="0.35">
      <c r="A3" s="25" t="s">
        <v>118</v>
      </c>
      <c r="B3" s="26"/>
      <c r="C3" s="26"/>
    </row>
    <row r="4" spans="1:14" ht="18" x14ac:dyDescent="0.35">
      <c r="A4" s="35" t="s">
        <v>135</v>
      </c>
      <c r="B4" s="26"/>
      <c r="C4" s="26"/>
    </row>
    <row r="5" spans="1:14" ht="18.5" thickBot="1" x14ac:dyDescent="0.4">
      <c r="A5" s="35" t="s">
        <v>136</v>
      </c>
      <c r="B5" s="26"/>
      <c r="C5" s="26"/>
    </row>
    <row r="6" spans="1:14" s="27" customFormat="1" ht="17.25" customHeight="1" x14ac:dyDescent="0.35">
      <c r="A6" s="49"/>
      <c r="B6" s="87" t="s">
        <v>2</v>
      </c>
      <c r="C6" s="87"/>
      <c r="D6" s="87"/>
      <c r="E6" s="87"/>
      <c r="F6" s="87"/>
      <c r="G6" s="87"/>
      <c r="H6" s="88"/>
      <c r="I6" s="86" t="s">
        <v>1</v>
      </c>
      <c r="J6" s="87"/>
      <c r="K6" s="87"/>
      <c r="L6" s="88"/>
      <c r="M6" s="84" t="s">
        <v>26</v>
      </c>
      <c r="N6" s="85"/>
    </row>
    <row r="7" spans="1:14" s="34" customFormat="1" ht="80.5" x14ac:dyDescent="0.35">
      <c r="A7" s="28"/>
      <c r="B7" s="29"/>
      <c r="C7" s="29"/>
      <c r="D7" s="29" t="s">
        <v>85</v>
      </c>
      <c r="E7" s="29" t="s">
        <v>86</v>
      </c>
      <c r="F7" s="29"/>
      <c r="G7" s="29" t="s">
        <v>87</v>
      </c>
      <c r="H7" s="30" t="s">
        <v>88</v>
      </c>
      <c r="I7" s="31" t="s">
        <v>89</v>
      </c>
      <c r="J7" s="29" t="s">
        <v>90</v>
      </c>
      <c r="K7" s="29" t="s">
        <v>91</v>
      </c>
      <c r="L7" s="30" t="s">
        <v>92</v>
      </c>
      <c r="M7" s="32" t="s">
        <v>137</v>
      </c>
      <c r="N7" s="33" t="s">
        <v>138</v>
      </c>
    </row>
    <row r="8" spans="1:14" ht="25" x14ac:dyDescent="0.35">
      <c r="A8" s="59" t="s">
        <v>19</v>
      </c>
      <c r="B8" s="60" t="s">
        <v>30</v>
      </c>
      <c r="C8" s="60" t="s">
        <v>0</v>
      </c>
      <c r="D8" s="60" t="s">
        <v>16</v>
      </c>
      <c r="E8" s="60" t="s">
        <v>17</v>
      </c>
      <c r="F8" s="60" t="s">
        <v>12</v>
      </c>
      <c r="G8" s="60" t="s">
        <v>18</v>
      </c>
      <c r="H8" s="61" t="s">
        <v>24</v>
      </c>
      <c r="I8" s="59" t="s">
        <v>4</v>
      </c>
      <c r="J8" s="60" t="s">
        <v>31</v>
      </c>
      <c r="K8" s="60" t="s">
        <v>5</v>
      </c>
      <c r="L8" s="61" t="s">
        <v>25</v>
      </c>
      <c r="M8" s="62" t="s">
        <v>27</v>
      </c>
      <c r="N8" s="63" t="s">
        <v>26</v>
      </c>
    </row>
    <row r="9" spans="1:14" ht="23.25" customHeight="1" x14ac:dyDescent="0.45">
      <c r="A9" s="50" t="s">
        <v>139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6"/>
    </row>
    <row r="10" spans="1:14" s="42" customFormat="1" ht="37.5" x14ac:dyDescent="0.35">
      <c r="A10" s="38" t="s">
        <v>21</v>
      </c>
      <c r="B10" s="39">
        <v>1</v>
      </c>
      <c r="C10" s="36" t="s">
        <v>125</v>
      </c>
      <c r="D10" s="39" t="s">
        <v>29</v>
      </c>
      <c r="E10" s="39" t="s">
        <v>29</v>
      </c>
      <c r="F10" s="36"/>
      <c r="G10" s="39" t="s">
        <v>29</v>
      </c>
      <c r="H10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10" s="41" t="s">
        <v>29</v>
      </c>
      <c r="J10" s="39" t="s">
        <v>29</v>
      </c>
      <c r="K10" s="39" t="s">
        <v>29</v>
      </c>
      <c r="L10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10" s="44">
        <f>RiskAssessment[[Risk Exposure ]]-RiskAssessment[Tolerance Score]</f>
        <v>0</v>
      </c>
      <c r="N10" s="46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11" spans="1:14" s="42" customFormat="1" ht="37.5" x14ac:dyDescent="0.35">
      <c r="A11" s="38" t="s">
        <v>22</v>
      </c>
      <c r="B11" s="39">
        <f>B10</f>
        <v>1</v>
      </c>
      <c r="C11" s="36" t="s">
        <v>125</v>
      </c>
      <c r="D11" s="39" t="s">
        <v>29</v>
      </c>
      <c r="E11" s="39" t="s">
        <v>29</v>
      </c>
      <c r="F11" s="43"/>
      <c r="G11" s="39" t="s">
        <v>29</v>
      </c>
      <c r="H11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11" s="41" t="s">
        <v>29</v>
      </c>
      <c r="J11" s="39" t="s">
        <v>29</v>
      </c>
      <c r="K11" s="39" t="s">
        <v>29</v>
      </c>
      <c r="L11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11" s="44">
        <f>RiskAssessment[[Risk Exposure ]]-RiskAssessment[Tolerance Score]</f>
        <v>0</v>
      </c>
      <c r="N11" s="45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12" spans="1:14" s="42" customFormat="1" ht="37.5" x14ac:dyDescent="0.35">
      <c r="A12" s="38" t="s">
        <v>28</v>
      </c>
      <c r="B12" s="39">
        <f>B11</f>
        <v>1</v>
      </c>
      <c r="C12" s="36" t="str">
        <f>C11</f>
        <v>There is a risk that employees are using ICT that is making home working ineffective</v>
      </c>
      <c r="D12" s="39" t="s">
        <v>29</v>
      </c>
      <c r="E12" s="39" t="s">
        <v>29</v>
      </c>
      <c r="F12" s="43"/>
      <c r="G12" s="39" t="s">
        <v>29</v>
      </c>
      <c r="H12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12" s="41" t="s">
        <v>29</v>
      </c>
      <c r="J12" s="39" t="s">
        <v>29</v>
      </c>
      <c r="K12" s="39" t="s">
        <v>29</v>
      </c>
      <c r="L12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12" s="44">
        <f>RiskAssessment[[Risk Exposure ]]-RiskAssessment[Tolerance Score]</f>
        <v>0</v>
      </c>
      <c r="N12" s="45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13" spans="1:14" s="42" customFormat="1" ht="37.5" x14ac:dyDescent="0.35">
      <c r="A13" s="38" t="s">
        <v>21</v>
      </c>
      <c r="B13" s="39">
        <v>2</v>
      </c>
      <c r="C13" s="36" t="s">
        <v>126</v>
      </c>
      <c r="D13" s="39" t="s">
        <v>29</v>
      </c>
      <c r="E13" s="39" t="s">
        <v>29</v>
      </c>
      <c r="F13" s="36"/>
      <c r="G13" s="39" t="s">
        <v>29</v>
      </c>
      <c r="H13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13" s="41" t="s">
        <v>29</v>
      </c>
      <c r="J13" s="39" t="s">
        <v>29</v>
      </c>
      <c r="K13" s="39" t="s">
        <v>29</v>
      </c>
      <c r="L13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13" s="44">
        <f>RiskAssessment[[Risk Exposure ]]-RiskAssessment[Tolerance Score]</f>
        <v>0</v>
      </c>
      <c r="N13" s="46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14" spans="1:14" s="42" customFormat="1" ht="37.5" x14ac:dyDescent="0.35">
      <c r="A14" s="38" t="s">
        <v>22</v>
      </c>
      <c r="B14" s="39">
        <f>B13</f>
        <v>2</v>
      </c>
      <c r="C14" s="36" t="s">
        <v>126</v>
      </c>
      <c r="D14" s="39" t="s">
        <v>29</v>
      </c>
      <c r="E14" s="39" t="s">
        <v>29</v>
      </c>
      <c r="F14" s="36"/>
      <c r="G14" s="39" t="s">
        <v>29</v>
      </c>
      <c r="H14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14" s="41" t="s">
        <v>29</v>
      </c>
      <c r="J14" s="39" t="s">
        <v>29</v>
      </c>
      <c r="K14" s="39" t="s">
        <v>29</v>
      </c>
      <c r="L14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14" s="44">
        <f>RiskAssessment[[Risk Exposure ]]-RiskAssessment[Tolerance Score]</f>
        <v>0</v>
      </c>
      <c r="N14" s="46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15" spans="1:14" s="42" customFormat="1" ht="37.5" x14ac:dyDescent="0.35">
      <c r="A15" s="38" t="s">
        <v>28</v>
      </c>
      <c r="B15" s="39">
        <f>B14</f>
        <v>2</v>
      </c>
      <c r="C15" s="36" t="s">
        <v>126</v>
      </c>
      <c r="D15" s="39" t="s">
        <v>29</v>
      </c>
      <c r="E15" s="39" t="s">
        <v>29</v>
      </c>
      <c r="F15" s="36"/>
      <c r="G15" s="39" t="s">
        <v>29</v>
      </c>
      <c r="H15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15" s="41" t="s">
        <v>29</v>
      </c>
      <c r="J15" s="39" t="s">
        <v>29</v>
      </c>
      <c r="K15" s="39" t="s">
        <v>29</v>
      </c>
      <c r="L15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15" s="44">
        <f>RiskAssessment[[Risk Exposure ]]-RiskAssessment[Tolerance Score]</f>
        <v>0</v>
      </c>
      <c r="N15" s="46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16" spans="1:14" s="42" customFormat="1" ht="37.5" x14ac:dyDescent="0.35">
      <c r="A16" s="38" t="s">
        <v>21</v>
      </c>
      <c r="B16" s="39">
        <v>3</v>
      </c>
      <c r="C16" s="36" t="s">
        <v>127</v>
      </c>
      <c r="D16" s="39" t="s">
        <v>29</v>
      </c>
      <c r="E16" s="39" t="s">
        <v>29</v>
      </c>
      <c r="F16" s="36"/>
      <c r="G16" s="39" t="s">
        <v>29</v>
      </c>
      <c r="H16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16" s="41" t="s">
        <v>29</v>
      </c>
      <c r="J16" s="39" t="s">
        <v>29</v>
      </c>
      <c r="K16" s="39" t="s">
        <v>29</v>
      </c>
      <c r="L16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16" s="44">
        <f>RiskAssessment[[Risk Exposure ]]-RiskAssessment[Tolerance Score]</f>
        <v>0</v>
      </c>
      <c r="N16" s="46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17" spans="1:14" s="42" customFormat="1" ht="37.5" x14ac:dyDescent="0.35">
      <c r="A17" s="38" t="s">
        <v>22</v>
      </c>
      <c r="B17" s="39">
        <f>B16</f>
        <v>3</v>
      </c>
      <c r="C17" s="36" t="s">
        <v>127</v>
      </c>
      <c r="D17" s="39" t="s">
        <v>29</v>
      </c>
      <c r="E17" s="39" t="s">
        <v>29</v>
      </c>
      <c r="F17" s="43"/>
      <c r="G17" s="39" t="s">
        <v>29</v>
      </c>
      <c r="H17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17" s="41" t="s">
        <v>29</v>
      </c>
      <c r="J17" s="39" t="s">
        <v>29</v>
      </c>
      <c r="K17" s="39" t="s">
        <v>29</v>
      </c>
      <c r="L17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17" s="44">
        <f>RiskAssessment[[Risk Exposure ]]-RiskAssessment[Tolerance Score]</f>
        <v>0</v>
      </c>
      <c r="N17" s="45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18" spans="1:14" s="42" customFormat="1" ht="37.5" x14ac:dyDescent="0.35">
      <c r="A18" s="38" t="s">
        <v>28</v>
      </c>
      <c r="B18" s="39">
        <f>B17</f>
        <v>3</v>
      </c>
      <c r="C18" s="36" t="str">
        <f>C17</f>
        <v>There is a risk that information security protocols are being contravened for remote working</v>
      </c>
      <c r="D18" s="39" t="s">
        <v>29</v>
      </c>
      <c r="E18" s="39" t="s">
        <v>29</v>
      </c>
      <c r="F18" s="43"/>
      <c r="G18" s="39" t="s">
        <v>29</v>
      </c>
      <c r="H18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18" s="41" t="s">
        <v>29</v>
      </c>
      <c r="J18" s="39" t="s">
        <v>29</v>
      </c>
      <c r="K18" s="39" t="s">
        <v>29</v>
      </c>
      <c r="L18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18" s="44">
        <f>RiskAssessment[[Risk Exposure ]]-RiskAssessment[Tolerance Score]</f>
        <v>0</v>
      </c>
      <c r="N18" s="45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19" spans="1:14" s="42" customFormat="1" ht="18.5" x14ac:dyDescent="0.35">
      <c r="A19" s="50" t="s">
        <v>140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67"/>
    </row>
    <row r="20" spans="1:14" s="42" customFormat="1" ht="37.5" x14ac:dyDescent="0.35">
      <c r="A20" s="38" t="s">
        <v>21</v>
      </c>
      <c r="B20" s="39">
        <v>4</v>
      </c>
      <c r="C20" s="36" t="s">
        <v>128</v>
      </c>
      <c r="D20" s="39" t="s">
        <v>29</v>
      </c>
      <c r="E20" s="39" t="s">
        <v>29</v>
      </c>
      <c r="F20" s="36"/>
      <c r="G20" s="39" t="s">
        <v>29</v>
      </c>
      <c r="H20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20" s="41" t="s">
        <v>29</v>
      </c>
      <c r="J20" s="39" t="s">
        <v>29</v>
      </c>
      <c r="K20" s="39" t="s">
        <v>29</v>
      </c>
      <c r="L20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20" s="44">
        <f>RiskAssessment[[Risk Exposure ]]-RiskAssessment[Tolerance Score]</f>
        <v>0</v>
      </c>
      <c r="N20" s="46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21" spans="1:14" s="42" customFormat="1" ht="37.5" x14ac:dyDescent="0.35">
      <c r="A21" s="38" t="s">
        <v>22</v>
      </c>
      <c r="B21" s="39">
        <f>B20</f>
        <v>4</v>
      </c>
      <c r="C21" s="36" t="s">
        <v>128</v>
      </c>
      <c r="D21" s="39" t="s">
        <v>29</v>
      </c>
      <c r="E21" s="39" t="s">
        <v>29</v>
      </c>
      <c r="F21" s="43"/>
      <c r="G21" s="39" t="s">
        <v>29</v>
      </c>
      <c r="H21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21" s="41" t="s">
        <v>29</v>
      </c>
      <c r="J21" s="39" t="s">
        <v>29</v>
      </c>
      <c r="K21" s="39" t="s">
        <v>29</v>
      </c>
      <c r="L21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21" s="44">
        <f>RiskAssessment[[Risk Exposure ]]-RiskAssessment[Tolerance Score]</f>
        <v>0</v>
      </c>
      <c r="N21" s="45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22" spans="1:14" s="42" customFormat="1" ht="37.5" x14ac:dyDescent="0.35">
      <c r="A22" s="38" t="s">
        <v>28</v>
      </c>
      <c r="B22" s="39">
        <f>B21</f>
        <v>4</v>
      </c>
      <c r="C22" s="36" t="str">
        <f>C21</f>
        <v>There is a risk that longer term remote working will require changes to existing employment contracts</v>
      </c>
      <c r="D22" s="39" t="s">
        <v>29</v>
      </c>
      <c r="E22" s="39" t="s">
        <v>29</v>
      </c>
      <c r="F22" s="43"/>
      <c r="G22" s="39" t="s">
        <v>29</v>
      </c>
      <c r="H22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22" s="41" t="s">
        <v>29</v>
      </c>
      <c r="J22" s="39" t="s">
        <v>29</v>
      </c>
      <c r="K22" s="39" t="s">
        <v>29</v>
      </c>
      <c r="L22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22" s="44">
        <f>RiskAssessment[[Risk Exposure ]]-RiskAssessment[Tolerance Score]</f>
        <v>0</v>
      </c>
      <c r="N22" s="45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23" spans="1:14" s="42" customFormat="1" ht="37.5" x14ac:dyDescent="0.35">
      <c r="A23" s="38" t="s">
        <v>21</v>
      </c>
      <c r="B23" s="39">
        <v>5</v>
      </c>
      <c r="C23" s="36" t="s">
        <v>129</v>
      </c>
      <c r="D23" s="39" t="s">
        <v>29</v>
      </c>
      <c r="E23" s="39" t="s">
        <v>29</v>
      </c>
      <c r="F23" s="36"/>
      <c r="G23" s="39" t="s">
        <v>29</v>
      </c>
      <c r="H23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23" s="41" t="s">
        <v>29</v>
      </c>
      <c r="J23" s="39" t="s">
        <v>29</v>
      </c>
      <c r="K23" s="39" t="s">
        <v>29</v>
      </c>
      <c r="L23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23" s="44">
        <f>RiskAssessment[[Risk Exposure ]]-RiskAssessment[Tolerance Score]</f>
        <v>0</v>
      </c>
      <c r="N23" s="46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24" spans="1:14" s="42" customFormat="1" ht="37.5" x14ac:dyDescent="0.35">
      <c r="A24" s="38" t="s">
        <v>22</v>
      </c>
      <c r="B24" s="39">
        <f>B23</f>
        <v>5</v>
      </c>
      <c r="C24" s="36" t="s">
        <v>129</v>
      </c>
      <c r="D24" s="39" t="s">
        <v>29</v>
      </c>
      <c r="E24" s="39" t="s">
        <v>29</v>
      </c>
      <c r="F24" s="43"/>
      <c r="G24" s="39" t="s">
        <v>29</v>
      </c>
      <c r="H24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24" s="41" t="s">
        <v>29</v>
      </c>
      <c r="J24" s="39" t="s">
        <v>29</v>
      </c>
      <c r="K24" s="39" t="s">
        <v>29</v>
      </c>
      <c r="L24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24" s="44">
        <f>RiskAssessment[[Risk Exposure ]]-RiskAssessment[Tolerance Score]</f>
        <v>0</v>
      </c>
      <c r="N24" s="45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25" spans="1:14" s="42" customFormat="1" ht="37.5" x14ac:dyDescent="0.35">
      <c r="A25" s="38" t="s">
        <v>28</v>
      </c>
      <c r="B25" s="39">
        <f>B24</f>
        <v>5</v>
      </c>
      <c r="C25" s="36" t="str">
        <f>C24</f>
        <v>There is a risk that longer term remote working creates different employer responsibilities</v>
      </c>
      <c r="D25" s="39" t="s">
        <v>29</v>
      </c>
      <c r="E25" s="39" t="s">
        <v>29</v>
      </c>
      <c r="F25" s="43"/>
      <c r="G25" s="39" t="s">
        <v>29</v>
      </c>
      <c r="H25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25" s="41" t="s">
        <v>29</v>
      </c>
      <c r="J25" s="39" t="s">
        <v>29</v>
      </c>
      <c r="K25" s="39" t="s">
        <v>29</v>
      </c>
      <c r="L25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25" s="44">
        <f>RiskAssessment[[Risk Exposure ]]-RiskAssessment[Tolerance Score]</f>
        <v>0</v>
      </c>
      <c r="N25" s="45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26" spans="1:14" s="42" customFormat="1" ht="18.5" x14ac:dyDescent="0.35">
      <c r="A26" s="50" t="s">
        <v>141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8"/>
    </row>
    <row r="27" spans="1:14" s="42" customFormat="1" ht="37.5" x14ac:dyDescent="0.35">
      <c r="A27" s="38" t="s">
        <v>21</v>
      </c>
      <c r="B27" s="39">
        <v>6</v>
      </c>
      <c r="C27" s="36" t="s">
        <v>130</v>
      </c>
      <c r="D27" s="39" t="s">
        <v>29</v>
      </c>
      <c r="E27" s="39" t="s">
        <v>29</v>
      </c>
      <c r="F27" s="36"/>
      <c r="G27" s="39" t="s">
        <v>29</v>
      </c>
      <c r="H27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27" s="41" t="s">
        <v>29</v>
      </c>
      <c r="J27" s="39" t="s">
        <v>29</v>
      </c>
      <c r="K27" s="39" t="s">
        <v>29</v>
      </c>
      <c r="L27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27" s="44">
        <f>RiskAssessment[[Risk Exposure ]]-RiskAssessment[Tolerance Score]</f>
        <v>0</v>
      </c>
      <c r="N27" s="46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28" spans="1:14" s="42" customFormat="1" ht="37.5" x14ac:dyDescent="0.35">
      <c r="A28" s="38" t="s">
        <v>22</v>
      </c>
      <c r="B28" s="39">
        <f>B27</f>
        <v>6</v>
      </c>
      <c r="C28" s="36" t="s">
        <v>130</v>
      </c>
      <c r="D28" s="39" t="s">
        <v>29</v>
      </c>
      <c r="E28" s="39" t="s">
        <v>29</v>
      </c>
      <c r="F28" s="43"/>
      <c r="G28" s="39" t="s">
        <v>29</v>
      </c>
      <c r="H28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28" s="41" t="s">
        <v>29</v>
      </c>
      <c r="J28" s="39" t="s">
        <v>29</v>
      </c>
      <c r="K28" s="39" t="s">
        <v>29</v>
      </c>
      <c r="L28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28" s="44">
        <f>RiskAssessment[[Risk Exposure ]]-RiskAssessment[Tolerance Score]</f>
        <v>0</v>
      </c>
      <c r="N28" s="45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29" spans="1:14" s="42" customFormat="1" ht="37.5" x14ac:dyDescent="0.35">
      <c r="A29" s="38" t="s">
        <v>28</v>
      </c>
      <c r="B29" s="39">
        <f>B28</f>
        <v>6</v>
      </c>
      <c r="C29" s="36" t="str">
        <f>C28</f>
        <v xml:space="preserve">There is a risk that the office environment prevents effective collaboration between office and remote workers </v>
      </c>
      <c r="D29" s="39" t="s">
        <v>29</v>
      </c>
      <c r="E29" s="39" t="s">
        <v>29</v>
      </c>
      <c r="F29" s="43"/>
      <c r="G29" s="39" t="s">
        <v>29</v>
      </c>
      <c r="H29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29" s="41" t="s">
        <v>29</v>
      </c>
      <c r="J29" s="39" t="s">
        <v>29</v>
      </c>
      <c r="K29" s="39" t="s">
        <v>29</v>
      </c>
      <c r="L29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29" s="44">
        <f>RiskAssessment[[Risk Exposure ]]-RiskAssessment[Tolerance Score]</f>
        <v>0</v>
      </c>
      <c r="N29" s="45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30" spans="1:14" s="42" customFormat="1" ht="37.5" x14ac:dyDescent="0.35">
      <c r="A30" s="38" t="s">
        <v>21</v>
      </c>
      <c r="B30" s="39">
        <v>7</v>
      </c>
      <c r="C30" s="36" t="s">
        <v>131</v>
      </c>
      <c r="D30" s="39" t="s">
        <v>29</v>
      </c>
      <c r="E30" s="39" t="s">
        <v>29</v>
      </c>
      <c r="F30" s="36"/>
      <c r="G30" s="39" t="s">
        <v>29</v>
      </c>
      <c r="H30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30" s="41" t="s">
        <v>29</v>
      </c>
      <c r="J30" s="39" t="s">
        <v>29</v>
      </c>
      <c r="K30" s="39" t="s">
        <v>29</v>
      </c>
      <c r="L30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30" s="44">
        <f>RiskAssessment[[Risk Exposure ]]-RiskAssessment[Tolerance Score]</f>
        <v>0</v>
      </c>
      <c r="N30" s="46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31" spans="1:14" s="42" customFormat="1" ht="37.5" x14ac:dyDescent="0.35">
      <c r="A31" s="38" t="s">
        <v>22</v>
      </c>
      <c r="B31" s="39">
        <f>B30</f>
        <v>7</v>
      </c>
      <c r="C31" s="36" t="s">
        <v>131</v>
      </c>
      <c r="D31" s="39" t="s">
        <v>29</v>
      </c>
      <c r="E31" s="39" t="s">
        <v>29</v>
      </c>
      <c r="F31" s="43"/>
      <c r="G31" s="39" t="s">
        <v>29</v>
      </c>
      <c r="H31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31" s="41" t="s">
        <v>29</v>
      </c>
      <c r="J31" s="39" t="s">
        <v>29</v>
      </c>
      <c r="K31" s="39" t="s">
        <v>29</v>
      </c>
      <c r="L31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31" s="44">
        <f>RiskAssessment[[Risk Exposure ]]-RiskAssessment[Tolerance Score]</f>
        <v>0</v>
      </c>
      <c r="N31" s="45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32" spans="1:14" s="42" customFormat="1" ht="37.5" x14ac:dyDescent="0.35">
      <c r="A32" s="38" t="s">
        <v>28</v>
      </c>
      <c r="B32" s="39">
        <f>B31</f>
        <v>7</v>
      </c>
      <c r="C32" s="36" t="str">
        <f>C31</f>
        <v>There is risk that new recruits may not understand the culture of the organisation</v>
      </c>
      <c r="D32" s="39" t="s">
        <v>29</v>
      </c>
      <c r="E32" s="39" t="s">
        <v>29</v>
      </c>
      <c r="F32" s="43"/>
      <c r="G32" s="39" t="s">
        <v>29</v>
      </c>
      <c r="H32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32" s="41" t="s">
        <v>29</v>
      </c>
      <c r="J32" s="39" t="s">
        <v>29</v>
      </c>
      <c r="K32" s="39" t="s">
        <v>29</v>
      </c>
      <c r="L32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32" s="44">
        <f>RiskAssessment[[Risk Exposure ]]-RiskAssessment[Tolerance Score]</f>
        <v>0</v>
      </c>
      <c r="N32" s="45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33" spans="1:14" s="42" customFormat="1" ht="37.5" x14ac:dyDescent="0.35">
      <c r="A33" s="38" t="s">
        <v>21</v>
      </c>
      <c r="B33" s="39">
        <v>8</v>
      </c>
      <c r="C33" s="36" t="s">
        <v>133</v>
      </c>
      <c r="D33" s="39" t="s">
        <v>29</v>
      </c>
      <c r="E33" s="39" t="s">
        <v>29</v>
      </c>
      <c r="F33" s="36"/>
      <c r="G33" s="39" t="s">
        <v>29</v>
      </c>
      <c r="H33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33" s="41" t="s">
        <v>29</v>
      </c>
      <c r="J33" s="39" t="s">
        <v>29</v>
      </c>
      <c r="K33" s="39" t="s">
        <v>29</v>
      </c>
      <c r="L33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33" s="44">
        <f>RiskAssessment[[Risk Exposure ]]-RiskAssessment[Tolerance Score]</f>
        <v>0</v>
      </c>
      <c r="N33" s="46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34" spans="1:14" s="42" customFormat="1" ht="25" x14ac:dyDescent="0.35">
      <c r="A34" s="38" t="s">
        <v>22</v>
      </c>
      <c r="B34" s="39">
        <f>B33</f>
        <v>8</v>
      </c>
      <c r="C34" s="47" t="s">
        <v>133</v>
      </c>
      <c r="D34" s="39" t="s">
        <v>29</v>
      </c>
      <c r="E34" s="39" t="s">
        <v>29</v>
      </c>
      <c r="F34" s="36"/>
      <c r="G34" s="39" t="s">
        <v>29</v>
      </c>
      <c r="H34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34" s="41" t="s">
        <v>29</v>
      </c>
      <c r="J34" s="39" t="s">
        <v>29</v>
      </c>
      <c r="K34" s="39" t="s">
        <v>29</v>
      </c>
      <c r="L34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34" s="44">
        <f>RiskAssessment[[Risk Exposure ]]-RiskAssessment[Tolerance Score]</f>
        <v>0</v>
      </c>
      <c r="N34" s="46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35" spans="1:14" s="42" customFormat="1" ht="37.5" x14ac:dyDescent="0.35">
      <c r="A35" s="38" t="s">
        <v>28</v>
      </c>
      <c r="B35" s="39">
        <f>B34</f>
        <v>8</v>
      </c>
      <c r="C35" s="47" t="str">
        <f>C34</f>
        <v>There is a risk that remote working increases challenges around inclusivity</v>
      </c>
      <c r="D35" s="39" t="s">
        <v>29</v>
      </c>
      <c r="E35" s="39" t="s">
        <v>29</v>
      </c>
      <c r="F35" s="36"/>
      <c r="G35" s="39" t="s">
        <v>29</v>
      </c>
      <c r="H35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35" s="41" t="s">
        <v>29</v>
      </c>
      <c r="J35" s="39" t="s">
        <v>29</v>
      </c>
      <c r="K35" s="39" t="s">
        <v>29</v>
      </c>
      <c r="L35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35" s="44">
        <f>RiskAssessment[[Risk Exposure ]]-RiskAssessment[Tolerance Score]</f>
        <v>0</v>
      </c>
      <c r="N35" s="46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36" spans="1:14" s="42" customFormat="1" ht="50" x14ac:dyDescent="0.35">
      <c r="A36" s="38" t="s">
        <v>21</v>
      </c>
      <c r="B36" s="39">
        <v>9</v>
      </c>
      <c r="C36" s="36" t="s">
        <v>132</v>
      </c>
      <c r="D36" s="39" t="s">
        <v>29</v>
      </c>
      <c r="E36" s="39" t="s">
        <v>29</v>
      </c>
      <c r="F36" s="36"/>
      <c r="G36" s="39" t="s">
        <v>29</v>
      </c>
      <c r="H36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36" s="41" t="s">
        <v>29</v>
      </c>
      <c r="J36" s="39" t="s">
        <v>29</v>
      </c>
      <c r="K36" s="39" t="s">
        <v>29</v>
      </c>
      <c r="L36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36" s="44">
        <f>RiskAssessment[[Risk Exposure ]]-RiskAssessment[Tolerance Score]</f>
        <v>0</v>
      </c>
      <c r="N36" s="46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37" spans="1:14" s="42" customFormat="1" ht="50" x14ac:dyDescent="0.35">
      <c r="A37" s="38" t="s">
        <v>22</v>
      </c>
      <c r="B37" s="39">
        <f>B36</f>
        <v>9</v>
      </c>
      <c r="C37" s="36" t="s">
        <v>132</v>
      </c>
      <c r="D37" s="39" t="s">
        <v>29</v>
      </c>
      <c r="E37" s="39" t="s">
        <v>29</v>
      </c>
      <c r="F37" s="43"/>
      <c r="G37" s="39" t="s">
        <v>29</v>
      </c>
      <c r="H37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37" s="41" t="s">
        <v>29</v>
      </c>
      <c r="J37" s="39" t="s">
        <v>29</v>
      </c>
      <c r="K37" s="39" t="s">
        <v>29</v>
      </c>
      <c r="L37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37" s="44">
        <f>RiskAssessment[[Risk Exposure ]]-RiskAssessment[Tolerance Score]</f>
        <v>0</v>
      </c>
      <c r="N37" s="45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38" spans="1:14" s="42" customFormat="1" ht="50" x14ac:dyDescent="0.35">
      <c r="A38" s="38" t="s">
        <v>28</v>
      </c>
      <c r="B38" s="39">
        <f>B37</f>
        <v>9</v>
      </c>
      <c r="C38" s="36" t="str">
        <f>C37</f>
        <v>There is a risk that collaboration between employees is reduced because employees are in different locations</v>
      </c>
      <c r="D38" s="39" t="s">
        <v>29</v>
      </c>
      <c r="E38" s="39" t="s">
        <v>29</v>
      </c>
      <c r="F38" s="43"/>
      <c r="G38" s="39" t="s">
        <v>29</v>
      </c>
      <c r="H38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38" s="41" t="s">
        <v>29</v>
      </c>
      <c r="J38" s="39" t="s">
        <v>29</v>
      </c>
      <c r="K38" s="39" t="s">
        <v>29</v>
      </c>
      <c r="L38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38" s="44">
        <f>RiskAssessment[[Risk Exposure ]]-RiskAssessment[Tolerance Score]</f>
        <v>0</v>
      </c>
      <c r="N38" s="45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39" spans="1:14" s="42" customFormat="1" ht="18.5" x14ac:dyDescent="0.35">
      <c r="A39" s="50" t="s">
        <v>142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67"/>
    </row>
    <row r="40" spans="1:14" s="42" customFormat="1" ht="37.5" x14ac:dyDescent="0.35">
      <c r="A40" s="38" t="s">
        <v>21</v>
      </c>
      <c r="B40" s="39">
        <v>10</v>
      </c>
      <c r="C40" s="36" t="s">
        <v>143</v>
      </c>
      <c r="D40" s="39" t="s">
        <v>29</v>
      </c>
      <c r="E40" s="39" t="s">
        <v>29</v>
      </c>
      <c r="F40" s="36"/>
      <c r="G40" s="39" t="s">
        <v>29</v>
      </c>
      <c r="H40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40" s="41" t="s">
        <v>29</v>
      </c>
      <c r="J40" s="39" t="s">
        <v>29</v>
      </c>
      <c r="K40" s="39" t="s">
        <v>29</v>
      </c>
      <c r="L40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40" s="44">
        <f>RiskAssessment[[Risk Exposure ]]-RiskAssessment[Tolerance Score]</f>
        <v>0</v>
      </c>
      <c r="N40" s="46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41" spans="1:14" s="42" customFormat="1" ht="37.5" x14ac:dyDescent="0.35">
      <c r="A41" s="38" t="s">
        <v>22</v>
      </c>
      <c r="B41" s="39">
        <f>B40</f>
        <v>10</v>
      </c>
      <c r="C41" s="36" t="s">
        <v>143</v>
      </c>
      <c r="D41" s="39" t="s">
        <v>29</v>
      </c>
      <c r="E41" s="39" t="s">
        <v>29</v>
      </c>
      <c r="F41" s="43"/>
      <c r="G41" s="39" t="s">
        <v>29</v>
      </c>
      <c r="H41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41" s="41" t="s">
        <v>29</v>
      </c>
      <c r="J41" s="39" t="s">
        <v>29</v>
      </c>
      <c r="K41" s="39" t="s">
        <v>29</v>
      </c>
      <c r="L41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41" s="44">
        <f>RiskAssessment[[Risk Exposure ]]-RiskAssessment[Tolerance Score]</f>
        <v>0</v>
      </c>
      <c r="N41" s="45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42" spans="1:14" s="42" customFormat="1" ht="37.5" x14ac:dyDescent="0.35">
      <c r="A42" s="38" t="s">
        <v>28</v>
      </c>
      <c r="B42" s="39">
        <f>B41</f>
        <v>10</v>
      </c>
      <c r="C42" s="36" t="str">
        <f>C41</f>
        <v>There is risk that performance evaluation processes may disadvantage remote workers</v>
      </c>
      <c r="D42" s="39" t="s">
        <v>29</v>
      </c>
      <c r="E42" s="39" t="s">
        <v>29</v>
      </c>
      <c r="F42" s="43"/>
      <c r="G42" s="39" t="s">
        <v>29</v>
      </c>
      <c r="H42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42" s="41" t="s">
        <v>29</v>
      </c>
      <c r="J42" s="39" t="s">
        <v>29</v>
      </c>
      <c r="K42" s="39" t="s">
        <v>29</v>
      </c>
      <c r="L42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42" s="44">
        <f>RiskAssessment[[Risk Exposure ]]-RiskAssessment[Tolerance Score]</f>
        <v>0</v>
      </c>
      <c r="N42" s="45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43" spans="1:14" s="42" customFormat="1" ht="18.5" x14ac:dyDescent="0.35">
      <c r="A43" s="50" t="s">
        <v>144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8"/>
    </row>
    <row r="44" spans="1:14" s="42" customFormat="1" ht="50" x14ac:dyDescent="0.35">
      <c r="A44" s="38" t="s">
        <v>21</v>
      </c>
      <c r="B44" s="39">
        <v>11</v>
      </c>
      <c r="C44" s="36" t="s">
        <v>134</v>
      </c>
      <c r="D44" s="39" t="s">
        <v>29</v>
      </c>
      <c r="E44" s="39" t="s">
        <v>29</v>
      </c>
      <c r="F44" s="36"/>
      <c r="G44" s="39" t="s">
        <v>29</v>
      </c>
      <c r="H44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44" s="41" t="s">
        <v>29</v>
      </c>
      <c r="J44" s="39" t="s">
        <v>29</v>
      </c>
      <c r="K44" s="39" t="s">
        <v>29</v>
      </c>
      <c r="L44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44" s="44">
        <f>RiskAssessment[[Risk Exposure ]]-RiskAssessment[Tolerance Score]</f>
        <v>0</v>
      </c>
      <c r="N44" s="46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45" spans="1:14" s="42" customFormat="1" ht="50" x14ac:dyDescent="0.35">
      <c r="A45" s="38" t="s">
        <v>22</v>
      </c>
      <c r="B45" s="39">
        <f>B44</f>
        <v>11</v>
      </c>
      <c r="C45" s="36" t="s">
        <v>134</v>
      </c>
      <c r="D45" s="39" t="s">
        <v>29</v>
      </c>
      <c r="E45" s="39" t="s">
        <v>29</v>
      </c>
      <c r="F45" s="43"/>
      <c r="G45" s="39" t="s">
        <v>29</v>
      </c>
      <c r="H45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45" s="41" t="s">
        <v>29</v>
      </c>
      <c r="J45" s="39" t="s">
        <v>29</v>
      </c>
      <c r="K45" s="39" t="s">
        <v>29</v>
      </c>
      <c r="L45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45" s="44">
        <f>RiskAssessment[[Risk Exposure ]]-RiskAssessment[Tolerance Score]</f>
        <v>0</v>
      </c>
      <c r="N45" s="45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46" spans="1:14" s="42" customFormat="1" ht="50" x14ac:dyDescent="0.35">
      <c r="A46" s="38" t="s">
        <v>28</v>
      </c>
      <c r="B46" s="39">
        <f>B45</f>
        <v>11</v>
      </c>
      <c r="C46" s="36" t="str">
        <f>C45</f>
        <v>There is a risk that taxpayers receive different quality of service depending on whether it is  remote or office based delivery</v>
      </c>
      <c r="D46" s="39" t="s">
        <v>29</v>
      </c>
      <c r="E46" s="39" t="s">
        <v>29</v>
      </c>
      <c r="F46" s="43"/>
      <c r="G46" s="39" t="s">
        <v>29</v>
      </c>
      <c r="H46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46" s="41" t="s">
        <v>29</v>
      </c>
      <c r="J46" s="39" t="s">
        <v>29</v>
      </c>
      <c r="K46" s="39" t="s">
        <v>29</v>
      </c>
      <c r="L46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46" s="44">
        <f>RiskAssessment[[Risk Exposure ]]-RiskAssessment[Tolerance Score]</f>
        <v>0</v>
      </c>
      <c r="N46" s="45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47" spans="1:14" s="42" customFormat="1" ht="18.5" x14ac:dyDescent="0.45">
      <c r="A47" s="50" t="s">
        <v>145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6"/>
    </row>
    <row r="48" spans="1:14" s="42" customFormat="1" ht="37.5" x14ac:dyDescent="0.35">
      <c r="A48" s="38" t="s">
        <v>21</v>
      </c>
      <c r="B48" s="39">
        <v>12</v>
      </c>
      <c r="C48" s="36" t="s">
        <v>116</v>
      </c>
      <c r="D48" s="39" t="s">
        <v>29</v>
      </c>
      <c r="E48" s="39" t="s">
        <v>29</v>
      </c>
      <c r="F48" s="36"/>
      <c r="G48" s="39" t="s">
        <v>29</v>
      </c>
      <c r="H48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48" s="41" t="s">
        <v>29</v>
      </c>
      <c r="J48" s="39" t="s">
        <v>29</v>
      </c>
      <c r="K48" s="39" t="s">
        <v>29</v>
      </c>
      <c r="L48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48" s="44">
        <f>RiskAssessment[[Risk Exposure ]]-RiskAssessment[Tolerance Score]</f>
        <v>0</v>
      </c>
      <c r="N48" s="46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49" spans="1:14" s="42" customFormat="1" ht="37.5" x14ac:dyDescent="0.35">
      <c r="A49" s="38" t="s">
        <v>22</v>
      </c>
      <c r="B49" s="39">
        <f>B48</f>
        <v>12</v>
      </c>
      <c r="C49" s="36" t="s">
        <v>116</v>
      </c>
      <c r="D49" s="39" t="s">
        <v>29</v>
      </c>
      <c r="E49" s="39" t="s">
        <v>29</v>
      </c>
      <c r="F49" s="43"/>
      <c r="G49" s="39" t="s">
        <v>29</v>
      </c>
      <c r="H49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49" s="41" t="s">
        <v>29</v>
      </c>
      <c r="J49" s="39" t="s">
        <v>29</v>
      </c>
      <c r="K49" s="39" t="s">
        <v>29</v>
      </c>
      <c r="L49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49" s="44">
        <f>RiskAssessment[[Risk Exposure ]]-RiskAssessment[Tolerance Score]</f>
        <v>0</v>
      </c>
      <c r="N49" s="45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50" spans="1:14" s="42" customFormat="1" ht="37.5" x14ac:dyDescent="0.35">
      <c r="A50" s="38" t="s">
        <v>28</v>
      </c>
      <c r="B50" s="39">
        <f>B49</f>
        <v>12</v>
      </c>
      <c r="C50" s="36" t="str">
        <f>C49</f>
        <v>There is a risk that remote working increases employee burn out  due to poor work/life balance</v>
      </c>
      <c r="D50" s="39" t="s">
        <v>29</v>
      </c>
      <c r="E50" s="39" t="s">
        <v>29</v>
      </c>
      <c r="F50" s="43"/>
      <c r="G50" s="39" t="s">
        <v>29</v>
      </c>
      <c r="H50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50" s="41" t="s">
        <v>29</v>
      </c>
      <c r="J50" s="39" t="s">
        <v>29</v>
      </c>
      <c r="K50" s="39" t="s">
        <v>29</v>
      </c>
      <c r="L50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50" s="44">
        <f>RiskAssessment[[Risk Exposure ]]-RiskAssessment[Tolerance Score]</f>
        <v>0</v>
      </c>
      <c r="N50" s="45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51" spans="1:14" s="42" customFormat="1" ht="37.5" x14ac:dyDescent="0.35">
      <c r="A51" s="38" t="s">
        <v>21</v>
      </c>
      <c r="B51" s="39">
        <v>13</v>
      </c>
      <c r="C51" s="36" t="s">
        <v>117</v>
      </c>
      <c r="D51" s="39" t="s">
        <v>29</v>
      </c>
      <c r="E51" s="39" t="s">
        <v>29</v>
      </c>
      <c r="F51" s="36"/>
      <c r="G51" s="39" t="s">
        <v>29</v>
      </c>
      <c r="H51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51" s="41" t="s">
        <v>29</v>
      </c>
      <c r="J51" s="39" t="s">
        <v>29</v>
      </c>
      <c r="K51" s="39" t="s">
        <v>29</v>
      </c>
      <c r="L51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51" s="44">
        <f>RiskAssessment[[Risk Exposure ]]-RiskAssessment[Tolerance Score]</f>
        <v>0</v>
      </c>
      <c r="N51" s="46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52" spans="1:14" s="42" customFormat="1" ht="37.5" x14ac:dyDescent="0.35">
      <c r="A52" s="38" t="s">
        <v>22</v>
      </c>
      <c r="B52" s="39">
        <f>B51</f>
        <v>13</v>
      </c>
      <c r="C52" s="36" t="s">
        <v>117</v>
      </c>
      <c r="D52" s="39" t="s">
        <v>29</v>
      </c>
      <c r="E52" s="39" t="s">
        <v>29</v>
      </c>
      <c r="F52" s="43"/>
      <c r="G52" s="39" t="s">
        <v>29</v>
      </c>
      <c r="H52" s="40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52" s="41" t="s">
        <v>29</v>
      </c>
      <c r="J52" s="39" t="s">
        <v>29</v>
      </c>
      <c r="K52" s="39" t="s">
        <v>29</v>
      </c>
      <c r="L52" s="40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52" s="44">
        <f>RiskAssessment[[Risk Exposure ]]-RiskAssessment[Tolerance Score]</f>
        <v>0</v>
      </c>
      <c r="N52" s="45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  <row r="53" spans="1:14" s="42" customFormat="1" ht="38" thickBot="1" x14ac:dyDescent="0.4">
      <c r="A53" s="51" t="s">
        <v>28</v>
      </c>
      <c r="B53" s="52">
        <f>B52</f>
        <v>13</v>
      </c>
      <c r="C53" s="53" t="str">
        <f>C52</f>
        <v>There is a risk that remote working employees miss out on personal development/training opportunities</v>
      </c>
      <c r="D53" s="52" t="s">
        <v>29</v>
      </c>
      <c r="E53" s="52" t="s">
        <v>29</v>
      </c>
      <c r="F53" s="54"/>
      <c r="G53" s="52" t="s">
        <v>29</v>
      </c>
      <c r="H53" s="55">
        <f>INDEX(Ranking_table[Score], MATCH(RiskAssessment[Risk Likelihood], Ranking_table[Ranking], 0))*INDEX(Ranking_table[Score], MATCH(RiskAssessment[Risk Impact], Ranking_table[Ranking], 0))*INDEX(ControlEffectiveness_table[Score], MATCH(RiskAssessment[Control effectiveness],ControlEffectiveness_table[Control Ranking], 0))</f>
        <v>0</v>
      </c>
      <c r="I53" s="56" t="s">
        <v>29</v>
      </c>
      <c r="J53" s="52" t="s">
        <v>29</v>
      </c>
      <c r="K53" s="52" t="s">
        <v>29</v>
      </c>
      <c r="L53" s="55">
        <f>INDEX(Maturity_table[Score],MATCH(RiskAssessment[Maturity], Maturity_table[Maturity], 0))* INDEX(Sensitivity_table[Score], MATCH(RiskAssessment[Sensitivity/ Criticality], Sensitivity_table[Sensitivity/Criticality], 0))* INDEX(Span_table[Score], MATCH(RiskAssessment[Span of control], Span_table[Span of Control], 0))</f>
        <v>0</v>
      </c>
      <c r="M53" s="57">
        <f>RiskAssessment[[Risk Exposure ]]-RiskAssessment[Tolerance Score]</f>
        <v>0</v>
      </c>
      <c r="N53" s="58" t="str">
        <f>IF(RiskAssessment[[#This Row],[Risk Exposure ]]=0, "N/A", IF(RiskAssessment[[#This Row],[Overall Score]]&lt;-(Recommendation_Score2), "Potentially reduce controls", IF(RiskAssessment[[#This Row],[Overall Score]]&gt;Recommendation_Score2, "Take immediate action", IF(ABS(RiskAssessment[[#This Row],[Overall Score]])&lt;=Recommendation_Score1, "Monitor", IF(RiskAssessment[[#This Row],[Overall Score]]&gt;Recommendation_Score1, "Mitigate", IF(RiskAssessment[[#This Row],[Overall Score]]&lt;-(Recommendation_Score1), "Maintain controls", ))))))</f>
        <v>N/A</v>
      </c>
    </row>
  </sheetData>
  <mergeCells count="3">
    <mergeCell ref="M6:N6"/>
    <mergeCell ref="I6:L6"/>
    <mergeCell ref="B6:H6"/>
  </mergeCells>
  <conditionalFormatting sqref="A10:N12">
    <cfRule type="expression" dxfId="28" priority="51">
      <formula>ISEVEN($B10)</formula>
    </cfRule>
  </conditionalFormatting>
  <conditionalFormatting sqref="A13:N15">
    <cfRule type="expression" dxfId="27" priority="42">
      <formula>ISEVEN($B13)</formula>
    </cfRule>
  </conditionalFormatting>
  <conditionalFormatting sqref="A16:N18">
    <cfRule type="expression" dxfId="26" priority="11">
      <formula>ISEVEN($B16)</formula>
    </cfRule>
  </conditionalFormatting>
  <conditionalFormatting sqref="A20:N22">
    <cfRule type="expression" dxfId="25" priority="10">
      <formula>ISEVEN($B20)</formula>
    </cfRule>
  </conditionalFormatting>
  <conditionalFormatting sqref="A23:N25">
    <cfRule type="expression" dxfId="24" priority="9">
      <formula>ISEVEN($B23)</formula>
    </cfRule>
  </conditionalFormatting>
  <conditionalFormatting sqref="A27:N29">
    <cfRule type="expression" dxfId="23" priority="8">
      <formula>ISEVEN($B27)</formula>
    </cfRule>
  </conditionalFormatting>
  <conditionalFormatting sqref="A30:N32">
    <cfRule type="expression" dxfId="22" priority="7">
      <formula>ISEVEN($B30)</formula>
    </cfRule>
  </conditionalFormatting>
  <conditionalFormatting sqref="A33:N35">
    <cfRule type="expression" dxfId="21" priority="6">
      <formula>ISEVEN($B33)</formula>
    </cfRule>
  </conditionalFormatting>
  <conditionalFormatting sqref="A36:N38">
    <cfRule type="expression" dxfId="20" priority="5">
      <formula>ISEVEN($B36)</formula>
    </cfRule>
  </conditionalFormatting>
  <conditionalFormatting sqref="A40:N42">
    <cfRule type="expression" dxfId="19" priority="4">
      <formula>ISEVEN($B40)</formula>
    </cfRule>
  </conditionalFormatting>
  <conditionalFormatting sqref="A44:N46">
    <cfRule type="expression" dxfId="18" priority="3">
      <formula>ISEVEN($B44)</formula>
    </cfRule>
  </conditionalFormatting>
  <conditionalFormatting sqref="A48:N50">
    <cfRule type="expression" dxfId="17" priority="2">
      <formula>ISEVEN($B48)</formula>
    </cfRule>
  </conditionalFormatting>
  <conditionalFormatting sqref="A51:N53">
    <cfRule type="expression" dxfId="16" priority="1">
      <formula>ISEVEN($B51)</formula>
    </cfRule>
  </conditionalFormatting>
  <dataValidations count="4">
    <dataValidation type="list" allowBlank="1" showInputMessage="1" showErrorMessage="1" sqref="I10:I18 I20:I25 I48:I53 I44:I46 I27:I38 I40:I42">
      <formula1>Maturity</formula1>
    </dataValidation>
    <dataValidation type="list" allowBlank="1" showInputMessage="1" showErrorMessage="1" sqref="J10:J18 J20:J25 J48:J53 J44:J46 J27:J38 J40:J42">
      <formula1>Sensitivity</formula1>
    </dataValidation>
    <dataValidation type="list" allowBlank="1" showInputMessage="1" showErrorMessage="1" sqref="K10:K18 K20:K25 K48:K53 K44:K46 K27:K38 K40:K42">
      <formula1>Span</formula1>
    </dataValidation>
    <dataValidation type="list" allowBlank="1" showInputMessage="1" showErrorMessage="1" sqref="E10:E18 E20:E25 E48:E53 E44:E46 E27:E38 E40:E42">
      <formula1>Ranking</formula1>
    </dataValidation>
  </dataValidations>
  <pageMargins left="0.7" right="0.7" top="0.75" bottom="0.75" header="0.3" footer="0.3"/>
  <pageSetup orientation="portrait" horizontalDpi="90" verticalDpi="90" r:id="rId1"/>
  <headerFooter differentOddEven="1">
    <oddHeader>&amp;R </oddHeader>
    <evenHeader>&amp;R </evenHead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dropdown!$A$2:$A$7</xm:f>
          </x14:formula1>
          <xm:sqref>D10:D18 D20:D25 D48:D53 D44:D46 D27:D38 D40:D42</xm:sqref>
        </x14:dataValidation>
        <x14:dataValidation type="list" allowBlank="1" showInputMessage="1" showErrorMessage="1">
          <x14:formula1>
            <xm:f>dropdown!$A$10:$A$15</xm:f>
          </x14:formula1>
          <xm:sqref>G10:G18 G20:G25 G48:G53 G44:G46 G27:G38 G40:G42</xm:sqref>
        </x14:dataValidation>
        <x14:dataValidation type="list" allowBlank="1" showInputMessage="1" showErrorMessage="1">
          <x14:formula1>
            <xm:f>dropdown!$A$24:$A$26</xm:f>
          </x14:formula1>
          <xm:sqref>A10:A18 A20:A25 A48:A53 A44:A46 A27:A38 A40:A42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="85" zoomScaleNormal="85" workbookViewId="0">
      <selection activeCell="C26" sqref="C26"/>
    </sheetView>
  </sheetViews>
  <sheetFormatPr defaultRowHeight="14.5" x14ac:dyDescent="0.35"/>
  <cols>
    <col min="1" max="1" width="17" customWidth="1"/>
    <col min="2" max="2" width="10.81640625" customWidth="1"/>
    <col min="4" max="4" width="24.1796875" bestFit="1" customWidth="1"/>
    <col min="5" max="5" width="10.81640625" customWidth="1"/>
    <col min="8" max="8" width="19.453125" customWidth="1"/>
    <col min="9" max="9" width="18.1796875" customWidth="1"/>
    <col min="10" max="10" width="18.81640625" customWidth="1"/>
    <col min="11" max="11" width="15.26953125" customWidth="1"/>
    <col min="12" max="12" width="16.81640625" customWidth="1"/>
  </cols>
  <sheetData>
    <row r="1" spans="1:5" x14ac:dyDescent="0.35">
      <c r="A1" t="s">
        <v>3</v>
      </c>
      <c r="B1" t="s">
        <v>11</v>
      </c>
      <c r="D1" t="s">
        <v>4</v>
      </c>
      <c r="E1" t="s">
        <v>11</v>
      </c>
    </row>
    <row r="2" spans="1:5" x14ac:dyDescent="0.35">
      <c r="A2" t="s">
        <v>6</v>
      </c>
      <c r="B2">
        <v>5</v>
      </c>
      <c r="D2" t="s">
        <v>6</v>
      </c>
      <c r="E2">
        <v>5</v>
      </c>
    </row>
    <row r="3" spans="1:5" x14ac:dyDescent="0.35">
      <c r="A3" t="s">
        <v>7</v>
      </c>
      <c r="B3">
        <v>4</v>
      </c>
      <c r="D3" t="s">
        <v>7</v>
      </c>
      <c r="E3">
        <v>4</v>
      </c>
    </row>
    <row r="4" spans="1:5" x14ac:dyDescent="0.35">
      <c r="A4" t="s">
        <v>8</v>
      </c>
      <c r="B4">
        <v>3</v>
      </c>
      <c r="D4" t="s">
        <v>8</v>
      </c>
      <c r="E4">
        <v>3</v>
      </c>
    </row>
    <row r="5" spans="1:5" x14ac:dyDescent="0.35">
      <c r="A5" t="s">
        <v>9</v>
      </c>
      <c r="B5">
        <v>2</v>
      </c>
      <c r="D5" t="s">
        <v>9</v>
      </c>
      <c r="E5">
        <v>2</v>
      </c>
    </row>
    <row r="6" spans="1:5" x14ac:dyDescent="0.35">
      <c r="A6" t="s">
        <v>10</v>
      </c>
      <c r="B6">
        <v>1</v>
      </c>
      <c r="D6" t="s">
        <v>10</v>
      </c>
      <c r="E6">
        <v>1</v>
      </c>
    </row>
    <row r="7" spans="1:5" x14ac:dyDescent="0.35">
      <c r="A7" t="s">
        <v>29</v>
      </c>
      <c r="B7">
        <v>0</v>
      </c>
      <c r="D7" s="1" t="s">
        <v>29</v>
      </c>
      <c r="E7" s="2">
        <v>0</v>
      </c>
    </row>
    <row r="9" spans="1:5" x14ac:dyDescent="0.35">
      <c r="A9" t="s">
        <v>13</v>
      </c>
      <c r="B9" t="s">
        <v>11</v>
      </c>
    </row>
    <row r="10" spans="1:5" x14ac:dyDescent="0.35">
      <c r="A10" t="s">
        <v>15</v>
      </c>
      <c r="B10">
        <v>5</v>
      </c>
    </row>
    <row r="11" spans="1:5" x14ac:dyDescent="0.35">
      <c r="A11" t="s">
        <v>9</v>
      </c>
      <c r="B11">
        <v>4</v>
      </c>
    </row>
    <row r="12" spans="1:5" x14ac:dyDescent="0.35">
      <c r="A12" t="s">
        <v>14</v>
      </c>
      <c r="B12">
        <v>3</v>
      </c>
    </row>
    <row r="13" spans="1:5" x14ac:dyDescent="0.35">
      <c r="A13" t="s">
        <v>7</v>
      </c>
      <c r="B13">
        <v>2</v>
      </c>
    </row>
    <row r="14" spans="1:5" x14ac:dyDescent="0.35">
      <c r="A14" t="s">
        <v>6</v>
      </c>
      <c r="B14">
        <v>1</v>
      </c>
    </row>
    <row r="15" spans="1:5" x14ac:dyDescent="0.35">
      <c r="A15" t="s">
        <v>29</v>
      </c>
      <c r="B15">
        <v>0</v>
      </c>
    </row>
    <row r="17" spans="1:5" x14ac:dyDescent="0.35">
      <c r="D17" t="s">
        <v>36</v>
      </c>
      <c r="E17" t="s">
        <v>11</v>
      </c>
    </row>
    <row r="18" spans="1:5" x14ac:dyDescent="0.35">
      <c r="D18" t="s">
        <v>6</v>
      </c>
      <c r="E18">
        <v>1</v>
      </c>
    </row>
    <row r="19" spans="1:5" x14ac:dyDescent="0.35">
      <c r="D19" t="s">
        <v>7</v>
      </c>
      <c r="E19">
        <v>2</v>
      </c>
    </row>
    <row r="20" spans="1:5" x14ac:dyDescent="0.35">
      <c r="D20" t="s">
        <v>8</v>
      </c>
      <c r="E20">
        <v>3</v>
      </c>
    </row>
    <row r="21" spans="1:5" x14ac:dyDescent="0.35">
      <c r="D21" t="s">
        <v>9</v>
      </c>
      <c r="E21">
        <v>4</v>
      </c>
    </row>
    <row r="22" spans="1:5" x14ac:dyDescent="0.35">
      <c r="D22" t="s">
        <v>10</v>
      </c>
      <c r="E22">
        <v>5</v>
      </c>
    </row>
    <row r="23" spans="1:5" x14ac:dyDescent="0.35">
      <c r="A23" t="s">
        <v>20</v>
      </c>
      <c r="D23" t="s">
        <v>29</v>
      </c>
      <c r="E23">
        <v>0</v>
      </c>
    </row>
    <row r="24" spans="1:5" x14ac:dyDescent="0.35">
      <c r="A24" t="s">
        <v>21</v>
      </c>
    </row>
    <row r="25" spans="1:5" x14ac:dyDescent="0.35">
      <c r="A25" t="s">
        <v>22</v>
      </c>
      <c r="D25" t="s">
        <v>23</v>
      </c>
      <c r="E25" t="s">
        <v>11</v>
      </c>
    </row>
    <row r="26" spans="1:5" x14ac:dyDescent="0.35">
      <c r="A26" t="s">
        <v>28</v>
      </c>
      <c r="D26" t="s">
        <v>6</v>
      </c>
      <c r="E26">
        <v>1</v>
      </c>
    </row>
    <row r="27" spans="1:5" x14ac:dyDescent="0.35">
      <c r="D27" t="s">
        <v>7</v>
      </c>
      <c r="E27">
        <v>2</v>
      </c>
    </row>
    <row r="28" spans="1:5" x14ac:dyDescent="0.35">
      <c r="D28" t="s">
        <v>8</v>
      </c>
      <c r="E28">
        <v>3</v>
      </c>
    </row>
    <row r="29" spans="1:5" x14ac:dyDescent="0.35">
      <c r="D29" t="s">
        <v>9</v>
      </c>
      <c r="E29">
        <v>4</v>
      </c>
    </row>
    <row r="30" spans="1:5" x14ac:dyDescent="0.35">
      <c r="D30" t="s">
        <v>10</v>
      </c>
      <c r="E30">
        <v>5</v>
      </c>
    </row>
    <row r="31" spans="1:5" x14ac:dyDescent="0.35">
      <c r="D31" t="s">
        <v>29</v>
      </c>
      <c r="E31">
        <v>0</v>
      </c>
    </row>
    <row r="36" spans="4:5" x14ac:dyDescent="0.35">
      <c r="D36" s="3" t="s">
        <v>93</v>
      </c>
      <c r="E36" s="4">
        <v>10</v>
      </c>
    </row>
    <row r="37" spans="4:5" x14ac:dyDescent="0.35">
      <c r="D37" t="s">
        <v>94</v>
      </c>
      <c r="E37">
        <v>30</v>
      </c>
    </row>
  </sheetData>
  <pageMargins left="0.7" right="0.7" top="0.75" bottom="0.75" header="0.3" footer="0.3"/>
  <pageSetup orientation="portrait" horizontalDpi="90" verticalDpi="90" r:id="rId1"/>
  <headerFooter differentOddEven="1">
    <oddHeader>&amp;R </oddHeader>
    <evenHeader>&amp;R </evenHeader>
  </headerFooter>
  <tableParts count="6">
    <tablePart r:id="rId2"/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31D50B1908FE4CB23C3A6A702A98E4" ma:contentTypeVersion="7" ma:contentTypeDescription="Crée un document." ma:contentTypeScope="" ma:versionID="3f1c942f5ca6146793e00c630b0714c8">
  <xsd:schema xmlns:xsd="http://www.w3.org/2001/XMLSchema" xmlns:xs="http://www.w3.org/2001/XMLSchema" xmlns:p="http://schemas.microsoft.com/office/2006/metadata/properties" xmlns:ns3="45eb06e9-0068-407a-99bf-0d955259cc1a" xmlns:ns4="ab9c792d-71ff-422e-ba27-23d4ecbd9384" targetNamespace="http://schemas.microsoft.com/office/2006/metadata/properties" ma:root="true" ma:fieldsID="32dad16f6b2add8fdc29101e0a569728" ns3:_="" ns4:_="">
    <xsd:import namespace="45eb06e9-0068-407a-99bf-0d955259cc1a"/>
    <xsd:import namespace="ab9c792d-71ff-422e-ba27-23d4ecbd938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eb06e9-0068-407a-99bf-0d955259cc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9c792d-71ff-422e-ba27-23d4ecbd938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071666-BB0E-4288-AF99-4B90848D6C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eb06e9-0068-407a-99bf-0d955259cc1a"/>
    <ds:schemaRef ds:uri="ab9c792d-71ff-422e-ba27-23d4ecbd93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56F76D-022C-447B-A152-31785A5D72FA}">
  <ds:schemaRefs>
    <ds:schemaRef ds:uri="http://purl.org/dc/elements/1.1/"/>
    <ds:schemaRef ds:uri="http://schemas.microsoft.com/office/2006/metadata/properties"/>
    <ds:schemaRef ds:uri="45eb06e9-0068-407a-99bf-0d955259cc1a"/>
    <ds:schemaRef ds:uri="ab9c792d-71ff-422e-ba27-23d4ecbd9384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E787F3E-A194-4575-988C-E782422FE6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README</vt:lpstr>
      <vt:lpstr>Risk Assessment</vt:lpstr>
      <vt:lpstr>dropdown</vt:lpstr>
      <vt:lpstr>Control</vt:lpstr>
      <vt:lpstr>Maturity</vt:lpstr>
      <vt:lpstr>Ranking</vt:lpstr>
      <vt:lpstr>Recommendation_Score1</vt:lpstr>
      <vt:lpstr>Recommendation_Score2</vt:lpstr>
      <vt:lpstr>Sensitivity</vt:lpstr>
      <vt:lpstr>Span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Mak, Jessie</dc:creator>
  <cp:keywords>SecurityClassificationLevel - UNCLASSIFIED, Creator - Mak, Jessie, EventDateandTime - 2020-08-06 at 03:53:22 PM, SecurityClassificationLevel - UNCLASSIFIED, Creator - Mak, Jessie, EventDateandTime - 2020-08-07 at 09:06:44 AM, SecurityClassificationLevel - UNCLASSIFIED, Creator - Mak, Jessie, EventDateandTime - 2020-08-07 at 09:25:36 AM, SecurityClassificationLevel - UNCLASSIFIED, Creator - Mak, Jessie, EventDateandTime - 2020-08-07 at 09:26:23 AM, SecurityClassificationLevel - UNCLASSIFIED, Creator - Mak, Jessie, EventDateandTime - 2020-08-07 at 10:09:05 AM, SecurityClassificationLevel - UNCLASSIFIED, Creator - Mak, Jessie, EventDateandTime - 2020-08-07 at 10:09:07 AM, SecurityClassificationLevel - UNCLASSIFIED, Creator - Mak, Jessie, EventDateandTime - 2020-08-07 at 10:38:38 AM, SecurityClassificationLevel - UNCLASSIFIED, Creator - Mak, Jessie, EventDateandTime - 2020-08-07 at 10:38:41 AM, SecurityClassificationLevel - UNCLASSIFIED, Creator - Mak, Jessie, EventDateandTime - 2020-08-07 at 10:38:55 AM, SecurityClassificationLevel - UNCLASSIFIED, Creator - Mak, Jessie, EventDateandTime - 2020-08-13 at 03:57:22 PM, SecurityClassificationLevel - UNCLASSIFIED, Creator - Mak, Jessie, EventDateandTime - 2020-08-13 at 03:57:25 PM, SecurityClassificationLevel - UNCLASSIFIED, Creator - Mak, Jessie, EventDateandTime - 2020-10-29 at 03:48:33 PM, SecurityClassificationLevel - UNCLASSIFIED, Creator - Balkaran, Elizabeth, EventDateandTime - 2020-11-02 at 03:39:10 PM, SecurityClassificationLevel - UNCLASSIFIED, Creator - Schroeter, Eric, EventDateandTime - 2021-01-12 at 02:31:00 PM, SecurityClassificationLevel - UNCLASSIFIED, Creator - Schroeter, Eric, EventDateandTime - 2021-01-12 at 02:31:12 PM, SecurityClassificationLevel - UNCLASSIFIED, Creator - Schroeter, Eric, EventDateandTime - 2021-01-12 at 03:48:50 PM, SecurityClassificationLevel - UNCLASSIFIED, Creator - Schroeter, Eric, EventDateandTime - 2021-01-13 at 09:11:12 AM, SecurityClassificationLevel - UNCLASSIFIED, Creator - Schroeter, Eric, EventDateandTime - 2021-01-18 at 08:20:51 AM, SecurityClassificationLevel - UNCLASSIFIED, Creator - Schroeter, Eric, EventDateandTime - 2021-01-18 at 08:26:46 AM, SecurityClassificationLevel - UNCLASSIFIED, Creator - Schroeter, Eric, EventDateandTime - 2021-01-18 at 10:27:19 AM, SecurityClassificationLevel - UNCLASSIFIED, Creator - Schroeter, Eric, EventDateandTime - 2021-01-18 at 10:28:44 AM, SecurityClassificationLevel - UNCLASSIFIED, Creator - Schroeter, Eric, EventDateandTime - 2021-01-18 at 10:28:54 AM, SecurityClassificationLevel - UNCLASSIFIED, Creator - Schroeter, Eric, EventDateandTime - 2021-01-18 at 10:29:00 AM, SecurityClassificationLevel - UNCLASSIFIED, Creator - Schroeter, Eric, EventDateandTime - 2021-01-18 at 11:16:49 AM, SecurityClassificationLevel - UNCLASSIFIED, Creator - Schroeter, Eric, EventDateandTime - 2021-01-18 at 11:16:52 AM, SecurityClassificationLevel - UNCLASSIFIED, Creator - Schroeter, Eric, EventDateandTime - 2021-01-18 at 11:16:59 AM, SecurityClassificationLevel - UNCLASSIFIED, Creator - Schroeter, Eric, EventDateandTime - 2021-01-18 at 11:20:33 AM, SecurityClassificationLevel - UNCLASSIFIED, Creator - Schroeter, Eric, EventDateandTime - 2021-01-18 at 11:28:06 AM, SecurityClassificationLevel - UNCLASSIFIED, Creator - Schroeter, Eric, EventDateandTime - 2021-01-18 at 11:43:38 AM, SecurityClassificationLevel - UNCLASSIFIED, Creator - Schroeter, Eric, EventDateandTime - 2021-01-18 at 11:43:48 AM, SecurityClassificationLevel - UNCLASSIFIED, Creator - Schroeter, Eric, EventDateandTime - 2021-01-18 at 11:50:26 AM, SecurityClassificationLevel - UNCLASSIFIED, Creator - Schroeter, Eric, EventDateandTime - 2021-01-18 at 11:52:42 AM, SecurityClassificationLevel - UNCLASSIFIED, Creator - Schroeter, Eric, EventDateandTime - 2021-01-18 at 11:53:02 AM, SecurityClassificationLevel - UNCLASSIFIED, Creator - Schroeter, Eric, EventDateandTime - 2021-01-19 at 01:53:48 PM, SecurityClassificationLevel - UNCLASSIFIED, Creator - Schroeter, Eric, EventDateandTime - 2021-01-19 at 02:34:49 PM, SecurityClassificationLevel - UNCLASSIFIED, Creator - Schroeter, Eric, EventDateandTime - 2021-01-19 at 02:39:21 PM, SecurityClassificationLevel - UNCLASSIFIED, Creator - Schroeter, Eric, EventDateandTime - 2021-01-19 at 02:56:18 PM, SecurityClassificationLevel - UNCLASSIFIED, Creator - Schroeter, Eric, EventDateandTime - 2021-01-19 at 02:56:22 PM, SecurityClassificationLevel - UNCLASSIFIED, Creator - Mak, Jessie, EventDateandTime - 2021-01-19 at 10:11:07 PM, SecurityClassificationLevel - UNCLASSIFIED, Creator - Schroeter, Eric, EventDateandTime - 2021-02-23 at 11:18:21 AM</cp:keywords>
  <cp:lastModifiedBy>MARSH Paul</cp:lastModifiedBy>
  <dcterms:created xsi:type="dcterms:W3CDTF">2020-05-06T15:01:30Z</dcterms:created>
  <dcterms:modified xsi:type="dcterms:W3CDTF">2021-07-02T15:46:47Z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65d71139-11c5-4c0d-808b-52569c66088f</vt:lpwstr>
  </property>
  <property fmtid="{D5CDD505-2E9C-101B-9397-08002B2CF9AE}" pid="3" name="SecurityClassificationLevel">
    <vt:lpwstr>UNCLASSIFIED</vt:lpwstr>
  </property>
  <property fmtid="{D5CDD505-2E9C-101B-9397-08002B2CF9AE}" pid="4" name="LanguageSelection">
    <vt:lpwstr>ENGLISH</vt:lpwstr>
  </property>
  <property fmtid="{D5CDD505-2E9C-101B-9397-08002B2CF9AE}" pid="5" name="VISUALMARKINGS">
    <vt:lpwstr>NO</vt:lpwstr>
  </property>
  <property fmtid="{D5CDD505-2E9C-101B-9397-08002B2CF9AE}" pid="6" name="ContentTypeId">
    <vt:lpwstr>0x0101006631D50B1908FE4CB23C3A6A702A98E4</vt:lpwstr>
  </property>
</Properties>
</file>