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S:\Applic\TPS\1_CONSUMPTION TAXES UNIT\Tax Database\2022\"/>
    </mc:Choice>
  </mc:AlternateContent>
  <xr:revisionPtr revIDLastSave="0" documentId="8_{D21F130E-797C-48A0-A7B2-CB913F39A9D5}" xr6:coauthVersionLast="47" xr6:coauthVersionMax="47" xr10:uidLastSave="{00000000-0000-0000-0000-000000000000}"/>
  <bookViews>
    <workbookView xWindow="-120" yWindow="-120" windowWidth="29040" windowHeight="15840" activeTab="1" xr2:uid="{00000000-000D-0000-FFFF-FFFF00000000}"/>
  </bookViews>
  <sheets>
    <sheet name="Sheet2" sheetId="8" r:id="rId1"/>
    <sheet name="2020"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7" l="1"/>
  <c r="B10" i="7" s="1"/>
  <c r="I41" i="7"/>
  <c r="I40" i="7"/>
  <c r="B40" i="7"/>
  <c r="I39" i="7"/>
  <c r="B39" i="7"/>
  <c r="I38" i="7"/>
  <c r="B38" i="7"/>
  <c r="I37" i="7"/>
  <c r="B37" i="7" s="1"/>
  <c r="I36" i="7"/>
  <c r="B36" i="7"/>
  <c r="I35" i="7"/>
  <c r="B35" i="7"/>
  <c r="I34" i="7"/>
  <c r="B34" i="7"/>
  <c r="I33" i="7"/>
  <c r="B33" i="7" s="1"/>
  <c r="I32" i="7"/>
  <c r="B32" i="7"/>
  <c r="I31" i="7"/>
  <c r="B31" i="7"/>
  <c r="I30" i="7"/>
  <c r="B30" i="7"/>
  <c r="I29" i="7"/>
  <c r="B29" i="7"/>
  <c r="I28" i="7"/>
  <c r="B28" i="7"/>
  <c r="I27" i="7"/>
  <c r="B27" i="7"/>
  <c r="I26" i="7"/>
  <c r="B26" i="7"/>
  <c r="I25" i="7"/>
  <c r="B25" i="7"/>
  <c r="I24" i="7"/>
  <c r="B24" i="7"/>
  <c r="I23" i="7"/>
  <c r="B23" i="7"/>
  <c r="I22" i="7"/>
  <c r="B22" i="7"/>
  <c r="I21" i="7"/>
  <c r="B21" i="7"/>
  <c r="I20" i="7"/>
  <c r="B20" i="7"/>
  <c r="I19" i="7"/>
  <c r="B19" i="7"/>
  <c r="I18" i="7"/>
  <c r="B18" i="7"/>
  <c r="I17" i="7"/>
  <c r="B17" i="7"/>
  <c r="I16" i="7"/>
  <c r="B16" i="7"/>
  <c r="I15" i="7"/>
  <c r="B15" i="7"/>
  <c r="I14" i="7"/>
  <c r="B14" i="7"/>
  <c r="I13" i="7"/>
  <c r="B13" i="7"/>
  <c r="I12" i="7"/>
  <c r="B12" i="7"/>
  <c r="I11" i="7"/>
  <c r="B11" i="7"/>
  <c r="I9" i="7"/>
  <c r="B9" i="7"/>
  <c r="I8" i="7"/>
  <c r="B8" i="7"/>
  <c r="I7" i="7"/>
  <c r="B7" i="7"/>
  <c r="I6" i="7"/>
  <c r="B6" i="7"/>
  <c r="I5" i="7"/>
  <c r="B5" i="7"/>
  <c r="I4" i="7"/>
  <c r="B4" i="7"/>
</calcChain>
</file>

<file path=xl/sharedStrings.xml><?xml version="1.0" encoding="utf-8"?>
<sst xmlns="http://schemas.openxmlformats.org/spreadsheetml/2006/main" count="94" uniqueCount="78">
  <si>
    <t>Netherlands</t>
  </si>
  <si>
    <t>Spain</t>
  </si>
  <si>
    <t>Czech Republic</t>
  </si>
  <si>
    <t>Greece</t>
  </si>
  <si>
    <t>Italy</t>
  </si>
  <si>
    <t>Notes:</t>
  </si>
  <si>
    <t>Belgium</t>
  </si>
  <si>
    <t>France</t>
  </si>
  <si>
    <t>Germany</t>
  </si>
  <si>
    <t>Luxembourg</t>
  </si>
  <si>
    <t>Norway</t>
  </si>
  <si>
    <t>Sweden</t>
  </si>
  <si>
    <t xml:space="preserve"> </t>
  </si>
  <si>
    <t>Estonia</t>
  </si>
  <si>
    <t>Australia</t>
  </si>
  <si>
    <t>Austria</t>
  </si>
  <si>
    <t>Chile</t>
  </si>
  <si>
    <t>Denmark</t>
  </si>
  <si>
    <t>Finland</t>
  </si>
  <si>
    <t>Hungary</t>
  </si>
  <si>
    <t>Iceland</t>
  </si>
  <si>
    <t>Ireland</t>
  </si>
  <si>
    <t>Japan</t>
  </si>
  <si>
    <t>Korea</t>
  </si>
  <si>
    <t>Mexico</t>
  </si>
  <si>
    <t>Poland</t>
  </si>
  <si>
    <t>Portugal</t>
  </si>
  <si>
    <t>Slovak Republic</t>
  </si>
  <si>
    <t>Slovenia</t>
  </si>
  <si>
    <t>Switzerland</t>
  </si>
  <si>
    <t>United Kingdom</t>
  </si>
  <si>
    <t>Canada*</t>
  </si>
  <si>
    <t>United States*</t>
  </si>
  <si>
    <t>Currency</t>
  </si>
  <si>
    <t>AUD</t>
  </si>
  <si>
    <t>EUR</t>
  </si>
  <si>
    <t>CAD</t>
  </si>
  <si>
    <t>CLP</t>
  </si>
  <si>
    <t>CZK</t>
  </si>
  <si>
    <t>DKK</t>
  </si>
  <si>
    <t>HUF</t>
  </si>
  <si>
    <t>ISK</t>
  </si>
  <si>
    <t>ILS</t>
  </si>
  <si>
    <t>JPY</t>
  </si>
  <si>
    <t>KRW</t>
  </si>
  <si>
    <t>MXN</t>
  </si>
  <si>
    <t>NZD</t>
  </si>
  <si>
    <t>NOK</t>
  </si>
  <si>
    <t>PLN</t>
  </si>
  <si>
    <t>SEK</t>
  </si>
  <si>
    <t>CHF</t>
  </si>
  <si>
    <t>TRY</t>
  </si>
  <si>
    <t>GBP</t>
  </si>
  <si>
    <t>USD</t>
  </si>
  <si>
    <t>New Zealand*</t>
  </si>
  <si>
    <t>Latvia</t>
  </si>
  <si>
    <r>
      <t xml:space="preserve">Price            </t>
    </r>
    <r>
      <rPr>
        <b/>
        <sz val="7"/>
        <rFont val="Helvetica"/>
      </rPr>
      <t>(RSP in local currency)</t>
    </r>
  </si>
  <si>
    <t>Total tax share   % RSP</t>
  </si>
  <si>
    <t>Lithuania</t>
  </si>
  <si>
    <t>Colombia</t>
  </si>
  <si>
    <t>COP</t>
  </si>
  <si>
    <t>Costa Rica</t>
  </si>
  <si>
    <t>Market Exchange Rates 2020</t>
  </si>
  <si>
    <t>CRC</t>
  </si>
  <si>
    <t>Israel</t>
  </si>
  <si>
    <t>Türkiye</t>
  </si>
  <si>
    <t>Source: World Health Organisation (World Health Organisation Report on the Global Tobacco Epidemic 2021, raising taxes on tobacco – Annex IX).</t>
  </si>
  <si>
    <t>This table shows the total tax burden expressed as a percentage of all taxes in the retail selling price (RSP) of a pack of 20 cigarettes (Most Sold Brand). According to WHO practices, it shows the prices and taxes applicable on 31 July of the year considered (here 31 July 2020), except for Canada, and the USA where the annual averages (2020) are used.</t>
  </si>
  <si>
    <t>1. Ex-tax price for a pack of 20 cigarettes is an estimate calculated from the retail selling price (= price to the consumer all taxes included - RSP) and the total tax share as a percentage of this RSP i.e. ex-tax price = RSP-[RSP x total tax share/100]</t>
  </si>
  <si>
    <r>
      <t xml:space="preserve">Annex Table 3.A.5 </t>
    </r>
    <r>
      <rPr>
        <b/>
        <sz val="8"/>
        <rFont val="Helvetica"/>
        <family val="2"/>
      </rPr>
      <t>Tax burden as a share of total price for cigarettes (year 2020)</t>
    </r>
  </si>
  <si>
    <r>
      <t>Ex-tax price (USD)</t>
    </r>
    <r>
      <rPr>
        <b/>
        <vertAlign val="superscript"/>
        <sz val="8"/>
        <rFont val="Helvetica"/>
      </rPr>
      <t>1</t>
    </r>
  </si>
  <si>
    <r>
      <t>Specific excise 
% RSP</t>
    </r>
    <r>
      <rPr>
        <b/>
        <sz val="8"/>
        <rFont val="Helvetica"/>
        <family val="2"/>
      </rPr>
      <t xml:space="preserve"> </t>
    </r>
  </si>
  <si>
    <t>Excise on value    % RSP</t>
  </si>
  <si>
    <t>VAT/GST/RST   % RSP</t>
  </si>
  <si>
    <t>Price of a 20 cigarettes pack</t>
  </si>
  <si>
    <r>
      <t xml:space="preserve">Price </t>
    </r>
    <r>
      <rPr>
        <b/>
        <sz val="7"/>
        <rFont val="Helvetica"/>
      </rPr>
      <t>(RSP in USD)</t>
    </r>
  </si>
  <si>
    <t>2. Conversion in USD: market exchange rates for 2020 – OECD Statistics</t>
  </si>
  <si>
    <t>* Country notes are available by clicking on this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</si>
</sst>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9"/>
      <name val="Helvetica"/>
      <family val="2"/>
    </font>
    <font>
      <sz val="8"/>
      <name val="Arial"/>
      <family val="2"/>
    </font>
    <font>
      <sz val="8"/>
      <name val="Helvetica"/>
      <family val="2"/>
    </font>
    <font>
      <b/>
      <sz val="8"/>
      <name val="Helvetica"/>
      <family val="2"/>
    </font>
    <font>
      <sz val="8"/>
      <name val="Helvetica"/>
    </font>
    <font>
      <i/>
      <sz val="8"/>
      <name val="Helvetica"/>
      <family val="2"/>
    </font>
    <font>
      <b/>
      <sz val="8"/>
      <name val="Helvetica"/>
    </font>
    <font>
      <b/>
      <sz val="7"/>
      <name val="Helvetica"/>
    </font>
    <font>
      <b/>
      <sz val="18"/>
      <color indexed="56"/>
      <name val="Cambri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vertAlign val="superscript"/>
      <sz val="8"/>
      <name val="Helvetica"/>
    </font>
    <font>
      <u/>
      <sz val="10"/>
      <color theme="10"/>
      <name val="Arial"/>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rgb="FFC0C0C0"/>
      </bottom>
      <diagonal/>
    </border>
    <border>
      <left style="thin">
        <color indexed="64"/>
      </left>
      <right style="thin">
        <color indexed="64"/>
      </right>
      <top style="thin">
        <color indexed="64"/>
      </top>
      <bottom style="thin">
        <color rgb="FFC0C0C0"/>
      </bottom>
      <diagonal/>
    </border>
    <border>
      <left style="thin">
        <color indexed="64"/>
      </left>
      <right/>
      <top style="thin">
        <color rgb="FFC0C0C0"/>
      </top>
      <bottom style="thin">
        <color rgb="FFC0C0C0"/>
      </bottom>
      <diagonal/>
    </border>
    <border>
      <left style="thin">
        <color indexed="64"/>
      </left>
      <right style="thin">
        <color indexed="64"/>
      </right>
      <top style="thin">
        <color rgb="FFC0C0C0"/>
      </top>
      <bottom style="thin">
        <color rgb="FFC0C0C0"/>
      </bottom>
      <diagonal/>
    </border>
    <border>
      <left style="thin">
        <color indexed="64"/>
      </left>
      <right/>
      <top style="thin">
        <color rgb="FFC0C0C0"/>
      </top>
      <bottom style="thin">
        <color indexed="64"/>
      </bottom>
      <diagonal/>
    </border>
    <border>
      <left style="thin">
        <color indexed="64"/>
      </left>
      <right style="thin">
        <color indexed="64"/>
      </right>
      <top style="thin">
        <color rgb="FFC0C0C0"/>
      </top>
      <bottom style="thin">
        <color indexed="64"/>
      </bottom>
      <diagonal/>
    </border>
    <border>
      <left/>
      <right style="thin">
        <color indexed="64"/>
      </right>
      <top style="thin">
        <color indexed="64"/>
      </top>
      <bottom style="thin">
        <color rgb="FFC0C0C0"/>
      </bottom>
      <diagonal/>
    </border>
    <border>
      <left/>
      <right style="thin">
        <color indexed="64"/>
      </right>
      <top style="thin">
        <color rgb="FFC0C0C0"/>
      </top>
      <bottom style="thin">
        <color rgb="FFC0C0C0"/>
      </bottom>
      <diagonal/>
    </border>
    <border>
      <left/>
      <right style="thin">
        <color indexed="64"/>
      </right>
      <top style="thin">
        <color rgb="FFC0C0C0"/>
      </top>
      <bottom style="thin">
        <color indexed="64"/>
      </bottom>
      <diagonal/>
    </border>
  </borders>
  <cellStyleXfs count="44">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10" fillId="23" borderId="7" applyNumberFormat="0" applyFont="0" applyAlignment="0" applyProtection="0"/>
    <xf numFmtId="0" fontId="24" fillId="20" borderId="8" applyNumberFormat="0" applyAlignment="0" applyProtection="0"/>
    <xf numFmtId="9" fontId="10" fillId="0" borderId="0" applyFont="0" applyFill="0" applyBorder="0" applyAlignment="0" applyProtection="0"/>
    <xf numFmtId="0" fontId="9"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28" fillId="0" borderId="0" applyNumberFormat="0" applyFill="0" applyBorder="0" applyAlignment="0" applyProtection="0"/>
  </cellStyleXfs>
  <cellXfs count="42">
    <xf numFmtId="0" fontId="0" fillId="0" borderId="0" xfId="0"/>
    <xf numFmtId="0" fontId="1" fillId="0" borderId="0" xfId="0" applyFont="1"/>
    <xf numFmtId="0" fontId="1" fillId="0" borderId="0" xfId="0" applyFont="1" applyFill="1" applyBorder="1"/>
    <xf numFmtId="0" fontId="1" fillId="0" borderId="0" xfId="0" applyFont="1" applyFill="1"/>
    <xf numFmtId="2" fontId="2" fillId="0" borderId="22" xfId="0" applyNumberFormat="1" applyFont="1" applyFill="1" applyBorder="1" applyAlignment="1">
      <alignment horizontal="right"/>
    </xf>
    <xf numFmtId="2" fontId="2" fillId="0" borderId="26" xfId="0" applyNumberFormat="1" applyFont="1" applyFill="1" applyBorder="1" applyAlignment="1">
      <alignment horizontal="right"/>
    </xf>
    <xf numFmtId="2" fontId="2" fillId="0" borderId="21" xfId="0" applyNumberFormat="1" applyFont="1" applyFill="1" applyBorder="1" applyAlignment="1">
      <alignment horizontal="left"/>
    </xf>
    <xf numFmtId="0" fontId="6" fillId="0" borderId="0" xfId="0" applyFont="1" applyFill="1" applyBorder="1" applyAlignment="1">
      <alignment horizontal="left"/>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0" borderId="0" xfId="0" applyFont="1" applyFill="1" applyAlignment="1">
      <alignment horizontal="center" wrapText="1"/>
    </xf>
    <xf numFmtId="2" fontId="2" fillId="0" borderId="19" xfId="0" applyNumberFormat="1" applyFont="1" applyFill="1" applyBorder="1" applyAlignment="1">
      <alignment horizontal="left"/>
    </xf>
    <xf numFmtId="2" fontId="2" fillId="0" borderId="20" xfId="0" applyNumberFormat="1" applyFont="1" applyFill="1" applyBorder="1" applyAlignment="1">
      <alignment horizontal="right"/>
    </xf>
    <xf numFmtId="2" fontId="2" fillId="0" borderId="25" xfId="0" applyNumberFormat="1" applyFont="1" applyFill="1" applyBorder="1" applyAlignment="1">
      <alignment horizontal="right"/>
    </xf>
    <xf numFmtId="2" fontId="2" fillId="0" borderId="19" xfId="0" applyNumberFormat="1" applyFont="1" applyFill="1" applyBorder="1" applyAlignment="1">
      <alignment horizontal="center"/>
    </xf>
    <xf numFmtId="2" fontId="0" fillId="0" borderId="0" xfId="0" applyNumberFormat="1" applyFill="1" applyAlignment="1">
      <alignment horizontal="right"/>
    </xf>
    <xf numFmtId="2" fontId="2" fillId="0" borderId="21" xfId="0" applyNumberFormat="1" applyFont="1" applyFill="1" applyBorder="1" applyAlignment="1">
      <alignment horizontal="center"/>
    </xf>
    <xf numFmtId="0" fontId="0" fillId="0" borderId="0" xfId="0" applyFill="1" applyBorder="1"/>
    <xf numFmtId="2" fontId="2" fillId="0" borderId="23" xfId="0" applyNumberFormat="1" applyFont="1" applyFill="1" applyBorder="1" applyAlignment="1">
      <alignment horizontal="left"/>
    </xf>
    <xf numFmtId="2" fontId="2" fillId="0" borderId="24" xfId="0" applyNumberFormat="1" applyFont="1" applyFill="1" applyBorder="1" applyAlignment="1">
      <alignment horizontal="right"/>
    </xf>
    <xf numFmtId="2" fontId="2" fillId="0" borderId="27" xfId="0" applyNumberFormat="1" applyFont="1" applyFill="1" applyBorder="1" applyAlignment="1">
      <alignment horizontal="right"/>
    </xf>
    <xf numFmtId="2" fontId="2" fillId="0" borderId="23" xfId="0" applyNumberFormat="1" applyFont="1" applyFill="1" applyBorder="1" applyAlignment="1">
      <alignment horizontal="center"/>
    </xf>
    <xf numFmtId="0" fontId="5" fillId="0" borderId="0" xfId="0" applyFont="1" applyAlignment="1">
      <alignment horizontal="left" vertical="top" wrapText="1"/>
    </xf>
    <xf numFmtId="0" fontId="7" fillId="0" borderId="12" xfId="0" applyFont="1" applyBorder="1" applyAlignment="1">
      <alignment horizontal="center"/>
    </xf>
    <xf numFmtId="0" fontId="3" fillId="0" borderId="12" xfId="0" applyFont="1" applyBorder="1" applyAlignment="1">
      <alignment horizont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5" fillId="0" borderId="18" xfId="0" applyFont="1" applyBorder="1" applyAlignment="1">
      <alignment horizontal="left"/>
    </xf>
    <xf numFmtId="0" fontId="6" fillId="0" borderId="0" xfId="0" applyFont="1" applyBorder="1" applyAlignment="1">
      <alignment horizontal="left"/>
    </xf>
    <xf numFmtId="0" fontId="6" fillId="0" borderId="18" xfId="0" applyFont="1" applyBorder="1" applyAlignment="1">
      <alignment horizontal="left"/>
    </xf>
    <xf numFmtId="0" fontId="6" fillId="0" borderId="0" xfId="0" applyFont="1" applyFill="1" applyBorder="1" applyAlignment="1">
      <alignment horizontal="left"/>
    </xf>
    <xf numFmtId="0" fontId="5" fillId="0" borderId="0" xfId="0" applyFont="1" applyFill="1" applyBorder="1" applyAlignment="1">
      <alignment horizontal="left" wrapText="1"/>
    </xf>
    <xf numFmtId="0" fontId="6" fillId="0" borderId="0" xfId="0" applyFont="1" applyFill="1" applyBorder="1" applyAlignment="1">
      <alignment horizontal="left" wrapText="1"/>
    </xf>
    <xf numFmtId="0" fontId="5" fillId="0" borderId="0" xfId="0" applyFont="1" applyFill="1" applyAlignment="1">
      <alignment horizontal="left" wrapText="1"/>
    </xf>
    <xf numFmtId="0" fontId="7" fillId="0" borderId="0" xfId="0" applyFont="1" applyFill="1" applyAlignment="1">
      <alignment horizontal="left" wrapText="1"/>
    </xf>
    <xf numFmtId="0" fontId="4" fillId="0" borderId="0" xfId="0" applyFont="1" applyFill="1" applyAlignment="1">
      <alignment horizontal="left" wrapText="1"/>
    </xf>
    <xf numFmtId="0" fontId="28" fillId="0" borderId="0" xfId="43" applyBorder="1" applyAlignment="1">
      <alignment horizontal="left"/>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Hyperlink" xfId="43" builtinId="8"/>
    <cellStyle name="Input 2" xfId="34" xr:uid="{00000000-0005-0000-0000-000021000000}"/>
    <cellStyle name="Linked Cell 2" xfId="35" xr:uid="{00000000-0005-0000-0000-000022000000}"/>
    <cellStyle name="Neutral 2" xfId="36" xr:uid="{00000000-0005-0000-0000-000023000000}"/>
    <cellStyle name="Normal" xfId="0" builtinId="0"/>
    <cellStyle name="Note 2" xfId="37" xr:uid="{00000000-0005-0000-0000-000025000000}"/>
    <cellStyle name="Output 2" xfId="38" xr:uid="{00000000-0005-0000-0000-000026000000}"/>
    <cellStyle name="Percent 2" xfId="39" xr:uid="{00000000-0005-0000-0000-000027000000}"/>
    <cellStyle name="Title 2" xfId="40" xr:uid="{00000000-0005-0000-0000-000028000000}"/>
    <cellStyle name="Total 2" xfId="41" xr:uid="{00000000-0005-0000-0000-000029000000}"/>
    <cellStyle name="Warning Text 2" xfId="42" xr:uid="{00000000-0005-0000-0000-00002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oecd-ilibrary.org/sites/6525a942-en/1/3/3/index.html?itemId=/content/publication/6525a942-en&amp;_csp_=9be05a02fe0e4dbe2c458d53fbfba33b&amp;itemIGO=oecd&amp;itemContentType=bo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tabSelected="1" topLeftCell="A31" zoomScale="80" zoomScaleNormal="80" workbookViewId="0">
      <selection activeCell="A47" sqref="A47:I47"/>
    </sheetView>
  </sheetViews>
  <sheetFormatPr defaultRowHeight="12.75" x14ac:dyDescent="0.2"/>
  <cols>
    <col min="1" max="1" width="15.85546875" customWidth="1"/>
    <col min="2" max="2" width="14.42578125" customWidth="1"/>
    <col min="3" max="3" width="12.85546875" customWidth="1"/>
    <col min="4" max="4" width="12.42578125" customWidth="1"/>
    <col min="5" max="5" width="13" customWidth="1"/>
    <col min="6" max="6" width="13.5703125" customWidth="1"/>
    <col min="7" max="7" width="11.140625" customWidth="1"/>
    <col min="8" max="8" width="12" customWidth="1"/>
    <col min="9" max="9" width="13" customWidth="1"/>
  </cols>
  <sheetData>
    <row r="1" spans="1:12" x14ac:dyDescent="0.2">
      <c r="A1" s="24" t="s">
        <v>69</v>
      </c>
      <c r="B1" s="25"/>
      <c r="C1" s="25"/>
      <c r="D1" s="25"/>
      <c r="E1" s="25"/>
      <c r="F1" s="25"/>
      <c r="G1" s="25"/>
      <c r="H1" s="25"/>
      <c r="I1" s="25"/>
      <c r="J1" s="1"/>
      <c r="K1" s="1"/>
      <c r="L1" s="1"/>
    </row>
    <row r="2" spans="1:12" x14ac:dyDescent="0.2">
      <c r="A2" s="8"/>
      <c r="B2" s="26" t="s">
        <v>70</v>
      </c>
      <c r="C2" s="26" t="s">
        <v>71</v>
      </c>
      <c r="D2" s="26" t="s">
        <v>72</v>
      </c>
      <c r="E2" s="26" t="s">
        <v>73</v>
      </c>
      <c r="F2" s="26" t="s">
        <v>57</v>
      </c>
      <c r="G2" s="29" t="s">
        <v>74</v>
      </c>
      <c r="H2" s="30"/>
      <c r="I2" s="31"/>
      <c r="J2" s="3"/>
      <c r="K2" s="3"/>
      <c r="L2" s="3"/>
    </row>
    <row r="3" spans="1:12" ht="33.75" x14ac:dyDescent="0.2">
      <c r="A3" s="9"/>
      <c r="B3" s="27"/>
      <c r="C3" s="28"/>
      <c r="D3" s="28"/>
      <c r="E3" s="28"/>
      <c r="F3" s="28"/>
      <c r="G3" s="10" t="s">
        <v>33</v>
      </c>
      <c r="H3" s="10" t="s">
        <v>56</v>
      </c>
      <c r="I3" s="10" t="s">
        <v>75</v>
      </c>
      <c r="J3" s="3"/>
      <c r="K3" s="3"/>
      <c r="L3" s="11" t="s">
        <v>62</v>
      </c>
    </row>
    <row r="4" spans="1:12" x14ac:dyDescent="0.2">
      <c r="A4" s="12" t="s">
        <v>14</v>
      </c>
      <c r="B4" s="13">
        <f>I4-(F4*I4)/100</f>
        <v>5.2574759284731787</v>
      </c>
      <c r="C4" s="14">
        <v>64.819999999999993</v>
      </c>
      <c r="D4" s="13">
        <v>0</v>
      </c>
      <c r="E4" s="13">
        <v>9.09</v>
      </c>
      <c r="F4" s="13">
        <v>73.91</v>
      </c>
      <c r="G4" s="15" t="s">
        <v>34</v>
      </c>
      <c r="H4" s="13">
        <v>29.3</v>
      </c>
      <c r="I4" s="13">
        <f>H4/L4</f>
        <v>20.151306740027511</v>
      </c>
      <c r="J4" s="3"/>
      <c r="K4" s="3"/>
      <c r="L4" s="16">
        <v>1.454</v>
      </c>
    </row>
    <row r="5" spans="1:12" x14ac:dyDescent="0.2">
      <c r="A5" s="6" t="s">
        <v>15</v>
      </c>
      <c r="B5" s="4">
        <f t="shared" ref="B5:B40" si="0">I5-(F5*I5)/100</f>
        <v>1.6541685649202735</v>
      </c>
      <c r="C5" s="5">
        <v>20.350000000000001</v>
      </c>
      <c r="D5" s="4">
        <v>37.5</v>
      </c>
      <c r="E5" s="4">
        <v>16.670000000000002</v>
      </c>
      <c r="F5" s="4">
        <v>74.52</v>
      </c>
      <c r="G5" s="17" t="s">
        <v>35</v>
      </c>
      <c r="H5" s="4">
        <v>5.7</v>
      </c>
      <c r="I5" s="13">
        <f>H5/L5</f>
        <v>6.4920273348519366</v>
      </c>
      <c r="J5" s="3"/>
      <c r="K5" s="3"/>
      <c r="L5" s="16">
        <v>0.878</v>
      </c>
    </row>
    <row r="6" spans="1:12" x14ac:dyDescent="0.2">
      <c r="A6" s="6" t="s">
        <v>6</v>
      </c>
      <c r="B6" s="4">
        <f t="shared" si="0"/>
        <v>1.7851936218678803</v>
      </c>
      <c r="C6" s="5">
        <v>19.55</v>
      </c>
      <c r="D6" s="4">
        <v>40.04</v>
      </c>
      <c r="E6" s="4">
        <v>17.36</v>
      </c>
      <c r="F6" s="4">
        <v>76.95</v>
      </c>
      <c r="G6" s="17" t="s">
        <v>35</v>
      </c>
      <c r="H6" s="4">
        <v>6.8</v>
      </c>
      <c r="I6" s="4">
        <f t="shared" ref="I6:I41" si="1">H6/L6</f>
        <v>7.7448747152619584</v>
      </c>
      <c r="J6" s="3"/>
      <c r="K6" s="3"/>
      <c r="L6" s="16">
        <v>0.878</v>
      </c>
    </row>
    <row r="7" spans="1:12" x14ac:dyDescent="0.2">
      <c r="A7" s="6" t="s">
        <v>31</v>
      </c>
      <c r="B7" s="4">
        <f t="shared" si="0"/>
        <v>3.6691014168530947</v>
      </c>
      <c r="C7" s="5">
        <v>52.81</v>
      </c>
      <c r="D7" s="4">
        <v>0</v>
      </c>
      <c r="E7" s="4">
        <v>8.9</v>
      </c>
      <c r="F7" s="4">
        <v>61.71</v>
      </c>
      <c r="G7" s="17" t="s">
        <v>36</v>
      </c>
      <c r="H7" s="4">
        <v>12.85</v>
      </c>
      <c r="I7" s="4">
        <f t="shared" si="1"/>
        <v>9.5824011931394484</v>
      </c>
      <c r="J7" s="3"/>
      <c r="K7" s="3"/>
      <c r="L7" s="16">
        <v>1.341</v>
      </c>
    </row>
    <row r="8" spans="1:12" x14ac:dyDescent="0.2">
      <c r="A8" s="6" t="s">
        <v>16</v>
      </c>
      <c r="B8" s="4">
        <f t="shared" si="0"/>
        <v>0.76742565190756729</v>
      </c>
      <c r="C8" s="5">
        <v>34.07</v>
      </c>
      <c r="D8" s="4">
        <v>30</v>
      </c>
      <c r="E8" s="4">
        <v>15.97</v>
      </c>
      <c r="F8" s="4">
        <v>80.040000000000006</v>
      </c>
      <c r="G8" s="17" t="s">
        <v>37</v>
      </c>
      <c r="H8" s="4">
        <v>3044</v>
      </c>
      <c r="I8" s="4">
        <f t="shared" si="1"/>
        <v>3.8448178953284957</v>
      </c>
      <c r="J8" s="3"/>
      <c r="K8" s="3"/>
      <c r="L8" s="16">
        <v>791.71500000000003</v>
      </c>
    </row>
    <row r="9" spans="1:12" x14ac:dyDescent="0.2">
      <c r="A9" s="6" t="s">
        <v>59</v>
      </c>
      <c r="B9" s="4">
        <f t="shared" si="0"/>
        <v>0.37459083908159196</v>
      </c>
      <c r="C9" s="5">
        <v>47.17</v>
      </c>
      <c r="D9" s="4">
        <v>10</v>
      </c>
      <c r="E9" s="4">
        <v>15.97</v>
      </c>
      <c r="F9" s="4">
        <v>73.13</v>
      </c>
      <c r="G9" s="17" t="s">
        <v>60</v>
      </c>
      <c r="H9" s="4">
        <v>5152</v>
      </c>
      <c r="I9" s="4">
        <f t="shared" si="1"/>
        <v>1.3940857427673683</v>
      </c>
      <c r="J9" s="3"/>
      <c r="K9" s="3"/>
      <c r="L9" s="16">
        <v>3695.6120000000001</v>
      </c>
    </row>
    <row r="10" spans="1:12" x14ac:dyDescent="0.2">
      <c r="A10" s="6" t="s">
        <v>61</v>
      </c>
      <c r="B10" s="4">
        <f t="shared" si="0"/>
        <v>1.7451597455018133</v>
      </c>
      <c r="C10" s="5">
        <v>21.98</v>
      </c>
      <c r="D10" s="4">
        <v>21.05</v>
      </c>
      <c r="E10" s="4">
        <v>8.98</v>
      </c>
      <c r="F10" s="4">
        <v>53.62</v>
      </c>
      <c r="G10" s="17" t="s">
        <v>63</v>
      </c>
      <c r="H10" s="4">
        <v>2200</v>
      </c>
      <c r="I10" s="4">
        <f t="shared" si="1"/>
        <v>3.7627420127249098</v>
      </c>
      <c r="J10" s="3"/>
      <c r="K10" s="3"/>
      <c r="L10" s="16">
        <v>584.67999999999995</v>
      </c>
    </row>
    <row r="11" spans="1:12" x14ac:dyDescent="0.2">
      <c r="A11" s="6" t="s">
        <v>2</v>
      </c>
      <c r="B11" s="4">
        <f t="shared" si="0"/>
        <v>1.0622264346027914</v>
      </c>
      <c r="C11" s="5">
        <v>29.81</v>
      </c>
      <c r="D11" s="4">
        <v>30</v>
      </c>
      <c r="E11" s="4">
        <v>17.36</v>
      </c>
      <c r="F11" s="4">
        <v>77.17</v>
      </c>
      <c r="G11" s="17" t="s">
        <v>38</v>
      </c>
      <c r="H11" s="4">
        <v>108</v>
      </c>
      <c r="I11" s="4">
        <f>H11/L11</f>
        <v>4.6527658107875238</v>
      </c>
      <c r="J11" s="3"/>
      <c r="K11" s="3"/>
      <c r="L11" s="16">
        <v>23.212</v>
      </c>
    </row>
    <row r="12" spans="1:12" x14ac:dyDescent="0.2">
      <c r="A12" s="6" t="s">
        <v>17</v>
      </c>
      <c r="B12" s="4">
        <f t="shared" si="0"/>
        <v>2.0532253133598282</v>
      </c>
      <c r="C12" s="5">
        <v>56.98</v>
      </c>
      <c r="D12" s="4">
        <v>1</v>
      </c>
      <c r="E12" s="4">
        <v>20</v>
      </c>
      <c r="F12" s="4">
        <v>77.98</v>
      </c>
      <c r="G12" s="17" t="s">
        <v>39</v>
      </c>
      <c r="H12" s="4">
        <v>61</v>
      </c>
      <c r="I12" s="4">
        <f t="shared" si="1"/>
        <v>9.3243656374197492</v>
      </c>
      <c r="J12" s="3" t="s">
        <v>12</v>
      </c>
      <c r="K12" s="3"/>
      <c r="L12" s="16">
        <v>6.5419999999999998</v>
      </c>
    </row>
    <row r="13" spans="1:12" x14ac:dyDescent="0.2">
      <c r="A13" s="6" t="s">
        <v>13</v>
      </c>
      <c r="B13" s="4">
        <f t="shared" si="0"/>
        <v>0.56309794988610484</v>
      </c>
      <c r="C13" s="5">
        <v>40.98</v>
      </c>
      <c r="D13" s="4">
        <v>30</v>
      </c>
      <c r="E13" s="4">
        <v>16.670000000000002</v>
      </c>
      <c r="F13" s="4">
        <v>87.64</v>
      </c>
      <c r="G13" s="17" t="s">
        <v>35</v>
      </c>
      <c r="H13" s="4">
        <v>4</v>
      </c>
      <c r="I13" s="4">
        <f t="shared" si="1"/>
        <v>4.5558086560364464</v>
      </c>
      <c r="J13" s="3"/>
      <c r="K13" s="3"/>
      <c r="L13" s="16">
        <v>0.878</v>
      </c>
    </row>
    <row r="14" spans="1:12" x14ac:dyDescent="0.2">
      <c r="A14" s="6" t="s">
        <v>18</v>
      </c>
      <c r="B14" s="4">
        <f t="shared" si="0"/>
        <v>1.1595728929384954</v>
      </c>
      <c r="C14" s="5">
        <v>16.87</v>
      </c>
      <c r="D14" s="4">
        <v>52</v>
      </c>
      <c r="E14" s="4">
        <v>19.350000000000001</v>
      </c>
      <c r="F14" s="4">
        <v>88.23</v>
      </c>
      <c r="G14" s="17" t="s">
        <v>35</v>
      </c>
      <c r="H14" s="4">
        <v>8.65</v>
      </c>
      <c r="I14" s="4">
        <f t="shared" si="1"/>
        <v>9.8519362186788157</v>
      </c>
      <c r="J14" s="3"/>
      <c r="K14" s="3"/>
      <c r="L14" s="16">
        <v>0.878</v>
      </c>
    </row>
    <row r="15" spans="1:12" x14ac:dyDescent="0.2">
      <c r="A15" s="6" t="s">
        <v>7</v>
      </c>
      <c r="B15" s="4">
        <f t="shared" si="0"/>
        <v>1.9100227790432793</v>
      </c>
      <c r="C15" s="5">
        <v>12.56</v>
      </c>
      <c r="D15" s="4">
        <v>54</v>
      </c>
      <c r="E15" s="4">
        <v>16.670000000000002</v>
      </c>
      <c r="F15" s="4">
        <v>83.23</v>
      </c>
      <c r="G15" s="17" t="s">
        <v>35</v>
      </c>
      <c r="H15" s="4">
        <v>10</v>
      </c>
      <c r="I15" s="4">
        <f t="shared" si="1"/>
        <v>11.389521640091116</v>
      </c>
      <c r="J15" s="3"/>
      <c r="K15" s="3"/>
      <c r="L15" s="16">
        <v>0.878</v>
      </c>
    </row>
    <row r="16" spans="1:12" x14ac:dyDescent="0.2">
      <c r="A16" s="6" t="s">
        <v>8</v>
      </c>
      <c r="B16" s="4">
        <f t="shared" si="0"/>
        <v>2.9068337129840547</v>
      </c>
      <c r="C16" s="5">
        <v>28.06</v>
      </c>
      <c r="D16" s="4">
        <v>21.69</v>
      </c>
      <c r="E16" s="4">
        <v>13.79</v>
      </c>
      <c r="F16" s="4">
        <v>63.54</v>
      </c>
      <c r="G16" s="17" t="s">
        <v>35</v>
      </c>
      <c r="H16" s="4">
        <v>7</v>
      </c>
      <c r="I16" s="4">
        <f t="shared" si="1"/>
        <v>7.9726651480637809</v>
      </c>
      <c r="J16" s="3"/>
      <c r="K16" s="3"/>
      <c r="L16" s="16">
        <v>0.878</v>
      </c>
    </row>
    <row r="17" spans="1:12" x14ac:dyDescent="0.2">
      <c r="A17" s="6" t="s">
        <v>3</v>
      </c>
      <c r="B17" s="4">
        <f t="shared" si="0"/>
        <v>1.0147380410022784</v>
      </c>
      <c r="C17" s="5">
        <v>35.479999999999997</v>
      </c>
      <c r="D17" s="4">
        <v>26</v>
      </c>
      <c r="E17" s="4">
        <v>19.350000000000001</v>
      </c>
      <c r="F17" s="4">
        <v>80.84</v>
      </c>
      <c r="G17" s="17" t="s">
        <v>35</v>
      </c>
      <c r="H17" s="4">
        <v>4.6500000000000004</v>
      </c>
      <c r="I17" s="4">
        <f t="shared" si="1"/>
        <v>5.2961275626423694</v>
      </c>
      <c r="J17" s="3"/>
      <c r="K17" s="3"/>
      <c r="L17" s="16">
        <v>0.878</v>
      </c>
    </row>
    <row r="18" spans="1:12" x14ac:dyDescent="0.2">
      <c r="A18" s="6" t="s">
        <v>19</v>
      </c>
      <c r="B18" s="4">
        <f t="shared" si="0"/>
        <v>1.3153241490822785</v>
      </c>
      <c r="C18" s="5">
        <v>28.96</v>
      </c>
      <c r="D18" s="4">
        <v>22.5</v>
      </c>
      <c r="E18" s="4">
        <v>21.26</v>
      </c>
      <c r="F18" s="4">
        <v>72.72</v>
      </c>
      <c r="G18" s="17" t="s">
        <v>40</v>
      </c>
      <c r="H18" s="4">
        <v>1485</v>
      </c>
      <c r="I18" s="4">
        <f t="shared" si="1"/>
        <v>4.8215694614453026</v>
      </c>
      <c r="J18" s="3"/>
      <c r="K18" s="3"/>
      <c r="L18" s="16">
        <v>307.99099999999999</v>
      </c>
    </row>
    <row r="19" spans="1:12" x14ac:dyDescent="0.2">
      <c r="A19" s="6" t="s">
        <v>20</v>
      </c>
      <c r="B19" s="4">
        <f t="shared" si="0"/>
        <v>4.8206526716993405</v>
      </c>
      <c r="C19" s="5">
        <v>35.61</v>
      </c>
      <c r="D19" s="4">
        <v>0</v>
      </c>
      <c r="E19" s="4">
        <v>19.350000000000001</v>
      </c>
      <c r="F19" s="4">
        <v>54.96</v>
      </c>
      <c r="G19" s="17" t="s">
        <v>41</v>
      </c>
      <c r="H19" s="4">
        <v>1449</v>
      </c>
      <c r="I19" s="4">
        <f t="shared" si="1"/>
        <v>10.703047672511856</v>
      </c>
      <c r="J19" s="3"/>
      <c r="K19" s="3"/>
      <c r="L19" s="16">
        <v>135.38200000000001</v>
      </c>
    </row>
    <row r="20" spans="1:12" x14ac:dyDescent="0.2">
      <c r="A20" s="6" t="s">
        <v>21</v>
      </c>
      <c r="B20" s="4">
        <f t="shared" si="0"/>
        <v>3.2489179954441898</v>
      </c>
      <c r="C20" s="5">
        <v>51.27</v>
      </c>
      <c r="D20" s="4">
        <v>8.91</v>
      </c>
      <c r="E20" s="4">
        <v>18.7</v>
      </c>
      <c r="F20" s="4">
        <v>78.87</v>
      </c>
      <c r="G20" s="17" t="s">
        <v>35</v>
      </c>
      <c r="H20" s="4">
        <v>13.5</v>
      </c>
      <c r="I20" s="4">
        <f t="shared" si="1"/>
        <v>15.375854214123006</v>
      </c>
      <c r="J20" s="3"/>
      <c r="K20" s="3"/>
      <c r="L20" s="16">
        <v>0.878</v>
      </c>
    </row>
    <row r="21" spans="1:12" x14ac:dyDescent="0.2">
      <c r="A21" s="6" t="s">
        <v>64</v>
      </c>
      <c r="B21" s="4">
        <f t="shared" si="0"/>
        <v>1.6589944783493173</v>
      </c>
      <c r="C21" s="5">
        <v>29.24</v>
      </c>
      <c r="D21" s="4">
        <v>39.44</v>
      </c>
      <c r="E21" s="4">
        <v>14.53</v>
      </c>
      <c r="F21" s="4">
        <v>83.21</v>
      </c>
      <c r="G21" s="17" t="s">
        <v>42</v>
      </c>
      <c r="H21" s="4">
        <v>34</v>
      </c>
      <c r="I21" s="4">
        <f t="shared" si="1"/>
        <v>9.8808485905260106</v>
      </c>
      <c r="J21" s="3"/>
      <c r="K21" s="3"/>
      <c r="L21" s="16">
        <v>3.4409999999999998</v>
      </c>
    </row>
    <row r="22" spans="1:12" x14ac:dyDescent="0.2">
      <c r="A22" s="6" t="s">
        <v>4</v>
      </c>
      <c r="B22" s="4">
        <f t="shared" si="0"/>
        <v>1.5731093394077451</v>
      </c>
      <c r="C22" s="5">
        <v>7.31</v>
      </c>
      <c r="D22" s="4">
        <v>51.24</v>
      </c>
      <c r="E22" s="4">
        <v>18.03</v>
      </c>
      <c r="F22" s="4">
        <v>76.59</v>
      </c>
      <c r="G22" s="17" t="s">
        <v>35</v>
      </c>
      <c r="H22" s="4">
        <v>5.9</v>
      </c>
      <c r="I22" s="4">
        <f t="shared" si="1"/>
        <v>6.7198177676537592</v>
      </c>
      <c r="J22" s="3"/>
      <c r="K22" s="3"/>
      <c r="L22" s="16">
        <v>0.878</v>
      </c>
    </row>
    <row r="23" spans="1:12" x14ac:dyDescent="0.2">
      <c r="A23" s="6" t="s">
        <v>22</v>
      </c>
      <c r="B23" s="4">
        <f t="shared" si="0"/>
        <v>1.8615893295367263</v>
      </c>
      <c r="C23" s="5">
        <v>51.94</v>
      </c>
      <c r="D23" s="4">
        <v>0</v>
      </c>
      <c r="E23" s="4">
        <v>9.09</v>
      </c>
      <c r="F23" s="4">
        <v>61.03</v>
      </c>
      <c r="G23" s="17" t="s">
        <v>43</v>
      </c>
      <c r="H23" s="4">
        <v>510</v>
      </c>
      <c r="I23" s="4">
        <f t="shared" si="1"/>
        <v>4.7769805736123336</v>
      </c>
      <c r="J23" s="2"/>
      <c r="K23" s="2"/>
      <c r="L23" s="16">
        <v>106.762</v>
      </c>
    </row>
    <row r="24" spans="1:12" x14ac:dyDescent="0.2">
      <c r="A24" s="6" t="s">
        <v>23</v>
      </c>
      <c r="B24" s="4">
        <f t="shared" si="0"/>
        <v>0.99675628406410155</v>
      </c>
      <c r="C24" s="5">
        <v>64.760000000000005</v>
      </c>
      <c r="D24" s="4">
        <v>0</v>
      </c>
      <c r="E24" s="4">
        <v>9.09</v>
      </c>
      <c r="F24" s="4">
        <v>73.86</v>
      </c>
      <c r="G24" s="17" t="s">
        <v>44</v>
      </c>
      <c r="H24" s="4">
        <v>4500</v>
      </c>
      <c r="I24" s="4">
        <f t="shared" si="1"/>
        <v>3.8131456926706258</v>
      </c>
      <c r="J24" s="18"/>
      <c r="K24" s="18"/>
      <c r="L24" s="16">
        <v>1180.1279999999999</v>
      </c>
    </row>
    <row r="25" spans="1:12" x14ac:dyDescent="0.2">
      <c r="A25" s="6" t="s">
        <v>55</v>
      </c>
      <c r="B25" s="4">
        <f t="shared" si="0"/>
        <v>0.84703872437357619</v>
      </c>
      <c r="C25" s="5">
        <v>42.54</v>
      </c>
      <c r="D25" s="4">
        <v>20</v>
      </c>
      <c r="E25" s="4">
        <v>17.36</v>
      </c>
      <c r="F25" s="4">
        <v>79.900000000000006</v>
      </c>
      <c r="G25" s="17" t="s">
        <v>35</v>
      </c>
      <c r="H25" s="4">
        <v>3.7</v>
      </c>
      <c r="I25" s="4">
        <f t="shared" si="1"/>
        <v>4.214123006833713</v>
      </c>
      <c r="J25" s="18"/>
      <c r="K25" s="18"/>
      <c r="L25" s="16">
        <v>0.878</v>
      </c>
    </row>
    <row r="26" spans="1:12" x14ac:dyDescent="0.2">
      <c r="A26" s="6" t="s">
        <v>58</v>
      </c>
      <c r="B26" s="4">
        <f t="shared" si="0"/>
        <v>1.2279840546697041</v>
      </c>
      <c r="C26" s="5">
        <v>31.66</v>
      </c>
      <c r="D26" s="4">
        <v>25</v>
      </c>
      <c r="E26" s="4">
        <v>17.36</v>
      </c>
      <c r="F26" s="4">
        <v>74.02</v>
      </c>
      <c r="G26" s="17" t="s">
        <v>35</v>
      </c>
      <c r="H26" s="4">
        <v>4.1500000000000004</v>
      </c>
      <c r="I26" s="4">
        <f t="shared" si="1"/>
        <v>4.7266514806378135</v>
      </c>
      <c r="J26" s="18"/>
      <c r="K26" s="18"/>
      <c r="L26" s="16">
        <v>0.878</v>
      </c>
    </row>
    <row r="27" spans="1:12" x14ac:dyDescent="0.2">
      <c r="A27" s="6" t="s">
        <v>9</v>
      </c>
      <c r="B27" s="4">
        <f t="shared" si="0"/>
        <v>1.9515034168564931</v>
      </c>
      <c r="C27" s="5">
        <v>7.09</v>
      </c>
      <c r="D27" s="4">
        <v>46.65</v>
      </c>
      <c r="E27" s="4">
        <v>14.53</v>
      </c>
      <c r="F27" s="4">
        <v>68.27</v>
      </c>
      <c r="G27" s="17" t="s">
        <v>35</v>
      </c>
      <c r="H27" s="4">
        <v>5.4</v>
      </c>
      <c r="I27" s="4">
        <f t="shared" si="1"/>
        <v>6.1503416856492032</v>
      </c>
      <c r="J27" s="2"/>
      <c r="K27" s="2"/>
      <c r="L27" s="16">
        <v>0.878</v>
      </c>
    </row>
    <row r="28" spans="1:12" x14ac:dyDescent="0.2">
      <c r="A28" s="6" t="s">
        <v>24</v>
      </c>
      <c r="B28" s="4">
        <f t="shared" si="0"/>
        <v>1.0001308350077101</v>
      </c>
      <c r="C28" s="5">
        <v>15.48</v>
      </c>
      <c r="D28" s="4">
        <v>38.29</v>
      </c>
      <c r="E28" s="4">
        <v>13.79</v>
      </c>
      <c r="F28" s="4">
        <v>67.569999999999993</v>
      </c>
      <c r="G28" s="17" t="s">
        <v>45</v>
      </c>
      <c r="H28" s="4">
        <v>66</v>
      </c>
      <c r="I28" s="4">
        <f t="shared" si="1"/>
        <v>3.0839680388766881</v>
      </c>
      <c r="J28" s="2"/>
      <c r="K28" s="2"/>
      <c r="L28" s="16">
        <v>21.401</v>
      </c>
    </row>
    <row r="29" spans="1:12" x14ac:dyDescent="0.2">
      <c r="A29" s="6" t="s">
        <v>0</v>
      </c>
      <c r="B29" s="4">
        <f t="shared" si="0"/>
        <v>2.0801822323462416</v>
      </c>
      <c r="C29" s="5">
        <v>54.81</v>
      </c>
      <c r="D29" s="4">
        <v>5</v>
      </c>
      <c r="E29" s="4">
        <v>17.36</v>
      </c>
      <c r="F29" s="4">
        <v>77.17</v>
      </c>
      <c r="G29" s="17" t="s">
        <v>35</v>
      </c>
      <c r="H29" s="4">
        <v>8</v>
      </c>
      <c r="I29" s="4">
        <f t="shared" si="1"/>
        <v>9.1116173120728927</v>
      </c>
      <c r="J29" s="3"/>
      <c r="K29" s="3"/>
      <c r="L29" s="16">
        <v>0.878</v>
      </c>
    </row>
    <row r="30" spans="1:12" x14ac:dyDescent="0.2">
      <c r="A30" s="6" t="s">
        <v>54</v>
      </c>
      <c r="B30" s="4">
        <f t="shared" si="0"/>
        <v>3.4948051948051955</v>
      </c>
      <c r="C30" s="5">
        <v>68.959999999999994</v>
      </c>
      <c r="D30" s="4">
        <v>0</v>
      </c>
      <c r="E30" s="4">
        <v>13.04</v>
      </c>
      <c r="F30" s="4">
        <v>82</v>
      </c>
      <c r="G30" s="17" t="s">
        <v>46</v>
      </c>
      <c r="H30" s="4">
        <v>29.9</v>
      </c>
      <c r="I30" s="4">
        <f t="shared" si="1"/>
        <v>19.415584415584416</v>
      </c>
      <c r="J30" s="3"/>
      <c r="K30" s="3"/>
      <c r="L30" s="16">
        <v>1.54</v>
      </c>
    </row>
    <row r="31" spans="1:12" x14ac:dyDescent="0.2">
      <c r="A31" s="6" t="s">
        <v>10</v>
      </c>
      <c r="B31" s="4">
        <f t="shared" si="0"/>
        <v>5.2693615213003291</v>
      </c>
      <c r="C31" s="5">
        <v>41.55</v>
      </c>
      <c r="D31" s="4">
        <v>0</v>
      </c>
      <c r="E31" s="4">
        <v>20</v>
      </c>
      <c r="F31" s="4">
        <v>61.55</v>
      </c>
      <c r="G31" s="17" t="s">
        <v>47</v>
      </c>
      <c r="H31" s="4">
        <v>129</v>
      </c>
      <c r="I31" s="4">
        <f t="shared" si="1"/>
        <v>13.704451290768086</v>
      </c>
      <c r="J31" s="3"/>
      <c r="K31" s="3"/>
      <c r="L31" s="16">
        <v>9.4130000000000003</v>
      </c>
    </row>
    <row r="32" spans="1:12" x14ac:dyDescent="0.2">
      <c r="A32" s="6" t="s">
        <v>25</v>
      </c>
      <c r="B32" s="4">
        <f t="shared" si="0"/>
        <v>0.9140805334701203</v>
      </c>
      <c r="C32" s="5">
        <v>27.65</v>
      </c>
      <c r="D32" s="4">
        <v>32.049999999999997</v>
      </c>
      <c r="E32" s="4">
        <v>18.7</v>
      </c>
      <c r="F32" s="4">
        <v>78.400000000000006</v>
      </c>
      <c r="G32" s="17" t="s">
        <v>48</v>
      </c>
      <c r="H32" s="4">
        <v>16.5</v>
      </c>
      <c r="I32" s="4">
        <f t="shared" si="1"/>
        <v>4.2318543216209283</v>
      </c>
      <c r="J32" s="3"/>
      <c r="K32" s="3"/>
      <c r="L32" s="16">
        <v>3.899</v>
      </c>
    </row>
    <row r="33" spans="1:12" x14ac:dyDescent="0.2">
      <c r="A33" s="6" t="s">
        <v>26</v>
      </c>
      <c r="B33" s="4">
        <f t="shared" si="0"/>
        <v>1.0719362186788159</v>
      </c>
      <c r="C33" s="5">
        <v>45.91</v>
      </c>
      <c r="D33" s="4">
        <v>14</v>
      </c>
      <c r="E33" s="4">
        <v>18.7</v>
      </c>
      <c r="F33" s="4">
        <v>78.61</v>
      </c>
      <c r="G33" s="17" t="s">
        <v>35</v>
      </c>
      <c r="H33" s="4">
        <v>4.4000000000000004</v>
      </c>
      <c r="I33" s="4">
        <f t="shared" si="1"/>
        <v>5.0113895216400914</v>
      </c>
      <c r="J33" s="3"/>
      <c r="K33" s="3"/>
      <c r="L33" s="16">
        <v>0.878</v>
      </c>
    </row>
    <row r="34" spans="1:12" x14ac:dyDescent="0.2">
      <c r="A34" s="6" t="s">
        <v>27</v>
      </c>
      <c r="B34" s="4">
        <f t="shared" si="0"/>
        <v>0.89617312072892918</v>
      </c>
      <c r="C34" s="5">
        <v>36.630000000000003</v>
      </c>
      <c r="D34" s="4">
        <v>23</v>
      </c>
      <c r="E34" s="4">
        <v>16.670000000000002</v>
      </c>
      <c r="F34" s="4">
        <v>76.3</v>
      </c>
      <c r="G34" s="17" t="s">
        <v>35</v>
      </c>
      <c r="H34" s="4">
        <v>3.32</v>
      </c>
      <c r="I34" s="4">
        <f t="shared" si="1"/>
        <v>3.7813211845102503</v>
      </c>
      <c r="J34" s="3"/>
      <c r="K34" s="3"/>
      <c r="L34" s="16">
        <v>0.878</v>
      </c>
    </row>
    <row r="35" spans="1:12" x14ac:dyDescent="0.2">
      <c r="A35" s="6" t="s">
        <v>28</v>
      </c>
      <c r="B35" s="4">
        <f t="shared" si="0"/>
        <v>0.92316628701594539</v>
      </c>
      <c r="C35" s="5">
        <v>38.76</v>
      </c>
      <c r="D35" s="4">
        <v>21.88</v>
      </c>
      <c r="E35" s="4">
        <v>18.03</v>
      </c>
      <c r="F35" s="4">
        <v>78.67</v>
      </c>
      <c r="G35" s="17" t="s">
        <v>35</v>
      </c>
      <c r="H35" s="4">
        <v>3.8</v>
      </c>
      <c r="I35" s="4">
        <f t="shared" si="1"/>
        <v>4.3280182232346238</v>
      </c>
      <c r="J35" s="3"/>
      <c r="K35" s="3"/>
      <c r="L35" s="16">
        <v>0.878</v>
      </c>
    </row>
    <row r="36" spans="1:12" x14ac:dyDescent="0.2">
      <c r="A36" s="6" t="s">
        <v>1</v>
      </c>
      <c r="B36" s="4">
        <f t="shared" si="0"/>
        <v>1.239179954441914</v>
      </c>
      <c r="C36" s="5">
        <v>9.8800000000000008</v>
      </c>
      <c r="D36" s="4">
        <v>51</v>
      </c>
      <c r="E36" s="4">
        <v>17.36</v>
      </c>
      <c r="F36" s="4">
        <v>78.239999999999995</v>
      </c>
      <c r="G36" s="17" t="s">
        <v>35</v>
      </c>
      <c r="H36" s="4">
        <v>5</v>
      </c>
      <c r="I36" s="4">
        <f t="shared" si="1"/>
        <v>5.6947608200455582</v>
      </c>
      <c r="J36" s="3"/>
      <c r="K36" s="3"/>
      <c r="L36" s="16">
        <v>0.878</v>
      </c>
    </row>
    <row r="37" spans="1:12" x14ac:dyDescent="0.2">
      <c r="A37" s="6" t="s">
        <v>11</v>
      </c>
      <c r="B37" s="4">
        <f t="shared" si="0"/>
        <v>2.3582193268186753</v>
      </c>
      <c r="C37" s="5">
        <v>47.06</v>
      </c>
      <c r="D37" s="4">
        <v>1</v>
      </c>
      <c r="E37" s="4">
        <v>20</v>
      </c>
      <c r="F37" s="4">
        <v>68.06</v>
      </c>
      <c r="G37" s="17" t="s">
        <v>49</v>
      </c>
      <c r="H37" s="4">
        <v>68</v>
      </c>
      <c r="I37" s="4">
        <f t="shared" si="1"/>
        <v>7.3832790445168293</v>
      </c>
      <c r="J37" s="3"/>
      <c r="K37" s="3"/>
      <c r="L37" s="16">
        <v>9.2100000000000009</v>
      </c>
    </row>
    <row r="38" spans="1:12" x14ac:dyDescent="0.2">
      <c r="A38" s="6" t="s">
        <v>29</v>
      </c>
      <c r="B38" s="4">
        <f t="shared" si="0"/>
        <v>3.697358892438765</v>
      </c>
      <c r="C38" s="5">
        <v>26.89</v>
      </c>
      <c r="D38" s="4">
        <v>25</v>
      </c>
      <c r="E38" s="4">
        <v>7.15</v>
      </c>
      <c r="F38" s="4">
        <v>59.63</v>
      </c>
      <c r="G38" s="17" t="s">
        <v>50</v>
      </c>
      <c r="H38" s="4">
        <v>8.6</v>
      </c>
      <c r="I38" s="4">
        <f t="shared" si="1"/>
        <v>9.1586794462193826</v>
      </c>
      <c r="J38" s="3"/>
      <c r="K38" s="3"/>
      <c r="L38" s="16">
        <v>0.93899999999999995</v>
      </c>
    </row>
    <row r="39" spans="1:12" x14ac:dyDescent="0.2">
      <c r="A39" s="6" t="s">
        <v>65</v>
      </c>
      <c r="B39" s="4">
        <f t="shared" si="0"/>
        <v>0.39863189397178278</v>
      </c>
      <c r="C39" s="5">
        <v>2.62</v>
      </c>
      <c r="D39" s="4">
        <v>67</v>
      </c>
      <c r="E39" s="4">
        <v>15.25</v>
      </c>
      <c r="F39" s="4">
        <v>84.88</v>
      </c>
      <c r="G39" s="17" t="s">
        <v>51</v>
      </c>
      <c r="H39" s="4">
        <v>18.5</v>
      </c>
      <c r="I39" s="4">
        <f t="shared" si="1"/>
        <v>2.6364543252102037</v>
      </c>
      <c r="J39" s="3"/>
      <c r="K39" s="3"/>
      <c r="L39" s="16">
        <v>7.0170000000000003</v>
      </c>
    </row>
    <row r="40" spans="1:12" x14ac:dyDescent="0.2">
      <c r="A40" s="6" t="s">
        <v>30</v>
      </c>
      <c r="B40" s="4">
        <f t="shared" si="0"/>
        <v>2.7400641025641015</v>
      </c>
      <c r="C40" s="5">
        <v>46.09</v>
      </c>
      <c r="D40" s="4">
        <v>16.5</v>
      </c>
      <c r="E40" s="4">
        <v>16.670000000000002</v>
      </c>
      <c r="F40" s="4">
        <v>79.25</v>
      </c>
      <c r="G40" s="17" t="s">
        <v>52</v>
      </c>
      <c r="H40" s="4">
        <v>10.3</v>
      </c>
      <c r="I40" s="4">
        <f t="shared" si="1"/>
        <v>13.205128205128206</v>
      </c>
      <c r="J40" s="3"/>
      <c r="K40" s="3"/>
      <c r="L40" s="16">
        <v>0.78</v>
      </c>
    </row>
    <row r="41" spans="1:12" x14ac:dyDescent="0.2">
      <c r="A41" s="19" t="s">
        <v>32</v>
      </c>
      <c r="B41" s="20">
        <v>4.1399999999999997</v>
      </c>
      <c r="C41" s="21">
        <v>34.79</v>
      </c>
      <c r="D41" s="20">
        <v>0</v>
      </c>
      <c r="E41" s="20">
        <v>5.18</v>
      </c>
      <c r="F41" s="20">
        <v>39.97</v>
      </c>
      <c r="G41" s="22" t="s">
        <v>53</v>
      </c>
      <c r="H41" s="20">
        <v>7.33</v>
      </c>
      <c r="I41" s="20">
        <f t="shared" si="1"/>
        <v>7.33</v>
      </c>
      <c r="J41" s="3"/>
      <c r="K41" s="3"/>
      <c r="L41" s="16">
        <v>1</v>
      </c>
    </row>
    <row r="42" spans="1:12" x14ac:dyDescent="0.2">
      <c r="A42" s="32" t="s">
        <v>66</v>
      </c>
      <c r="B42" s="33"/>
      <c r="C42" s="34"/>
      <c r="D42" s="34"/>
      <c r="E42" s="34"/>
      <c r="F42" s="34"/>
      <c r="G42" s="34"/>
      <c r="H42" s="34"/>
      <c r="I42" s="34"/>
      <c r="J42" s="1"/>
      <c r="K42" s="1"/>
      <c r="L42" s="1"/>
    </row>
    <row r="43" spans="1:12" x14ac:dyDescent="0.2">
      <c r="A43" s="35" t="s">
        <v>5</v>
      </c>
      <c r="B43" s="35"/>
      <c r="C43" s="35"/>
      <c r="D43" s="35"/>
      <c r="E43" s="35"/>
      <c r="F43" s="35"/>
      <c r="G43" s="7"/>
      <c r="H43" s="7"/>
    </row>
    <row r="44" spans="1:12" ht="37.5" customHeight="1" x14ac:dyDescent="0.2">
      <c r="A44" s="23" t="s">
        <v>67</v>
      </c>
      <c r="B44" s="23"/>
      <c r="C44" s="23"/>
      <c r="D44" s="23"/>
      <c r="E44" s="23"/>
      <c r="F44" s="23"/>
      <c r="G44" s="23"/>
      <c r="H44" s="23"/>
      <c r="I44" s="23"/>
    </row>
    <row r="45" spans="1:12" ht="29.45" customHeight="1" x14ac:dyDescent="0.2">
      <c r="A45" s="36" t="s">
        <v>68</v>
      </c>
      <c r="B45" s="37"/>
      <c r="C45" s="37"/>
      <c r="D45" s="37"/>
      <c r="E45" s="37"/>
      <c r="F45" s="37"/>
      <c r="G45" s="37"/>
      <c r="H45" s="37"/>
      <c r="I45" s="37"/>
    </row>
    <row r="46" spans="1:12" ht="24.95" customHeight="1" x14ac:dyDescent="0.2">
      <c r="A46" s="23" t="s">
        <v>76</v>
      </c>
      <c r="B46" s="23"/>
      <c r="C46" s="23"/>
      <c r="D46" s="23"/>
      <c r="E46" s="23"/>
      <c r="F46" s="23"/>
      <c r="G46" s="23"/>
      <c r="H46" s="23"/>
      <c r="I46" s="23"/>
    </row>
    <row r="47" spans="1:12" x14ac:dyDescent="0.2">
      <c r="A47" s="41" t="s">
        <v>77</v>
      </c>
      <c r="B47" s="41"/>
      <c r="C47" s="41"/>
      <c r="D47" s="41"/>
      <c r="E47" s="41"/>
      <c r="F47" s="41"/>
      <c r="G47" s="41"/>
      <c r="H47" s="41"/>
      <c r="I47" s="41"/>
      <c r="J47" s="1"/>
      <c r="K47" s="1"/>
      <c r="L47" s="1"/>
    </row>
    <row r="48" spans="1:12" ht="24.6" customHeight="1" x14ac:dyDescent="0.2">
      <c r="A48" s="23"/>
      <c r="B48" s="23"/>
      <c r="C48" s="23"/>
      <c r="D48" s="23"/>
      <c r="E48" s="23"/>
      <c r="F48" s="23"/>
      <c r="G48" s="23"/>
      <c r="H48" s="23"/>
      <c r="I48" s="23"/>
    </row>
    <row r="49" spans="1:9" ht="25.5" customHeight="1" x14ac:dyDescent="0.2">
      <c r="A49" s="23"/>
      <c r="B49" s="23"/>
      <c r="C49" s="23"/>
      <c r="D49" s="23"/>
      <c r="E49" s="23"/>
      <c r="F49" s="23"/>
      <c r="G49" s="23"/>
      <c r="H49" s="23"/>
      <c r="I49" s="23"/>
    </row>
    <row r="50" spans="1:9" ht="23.45" customHeight="1" x14ac:dyDescent="0.2">
      <c r="A50" s="23"/>
      <c r="B50" s="23"/>
      <c r="C50" s="23"/>
      <c r="D50" s="23"/>
      <c r="E50" s="23"/>
      <c r="F50" s="23"/>
      <c r="G50" s="23"/>
      <c r="H50" s="23"/>
      <c r="I50" s="23"/>
    </row>
    <row r="51" spans="1:9" ht="18" customHeight="1" x14ac:dyDescent="0.2">
      <c r="A51" s="23"/>
      <c r="B51" s="23"/>
      <c r="C51" s="23"/>
      <c r="D51" s="23"/>
      <c r="E51" s="23"/>
      <c r="F51" s="23"/>
      <c r="G51" s="23"/>
      <c r="H51" s="23"/>
      <c r="I51" s="23"/>
    </row>
    <row r="52" spans="1:9" ht="29.1" customHeight="1" x14ac:dyDescent="0.2">
      <c r="A52" s="38"/>
      <c r="B52" s="38"/>
      <c r="C52" s="38"/>
      <c r="D52" s="38"/>
      <c r="E52" s="38"/>
      <c r="F52" s="38"/>
      <c r="G52" s="38"/>
      <c r="H52" s="38"/>
      <c r="I52" s="38"/>
    </row>
    <row r="53" spans="1:9" ht="33.6" customHeight="1" x14ac:dyDescent="0.2">
      <c r="A53" s="39"/>
      <c r="B53" s="39"/>
      <c r="C53" s="40"/>
      <c r="D53" s="40"/>
      <c r="E53" s="40"/>
      <c r="F53" s="40"/>
      <c r="G53" s="40"/>
      <c r="H53" s="40"/>
      <c r="I53" s="40"/>
    </row>
  </sheetData>
  <mergeCells count="19">
    <mergeCell ref="A49:I49"/>
    <mergeCell ref="A50:I50"/>
    <mergeCell ref="A51:I51"/>
    <mergeCell ref="A52:I52"/>
    <mergeCell ref="A53:I53"/>
    <mergeCell ref="A48:I48"/>
    <mergeCell ref="A1:I1"/>
    <mergeCell ref="B2:B3"/>
    <mergeCell ref="C2:C3"/>
    <mergeCell ref="D2:D3"/>
    <mergeCell ref="E2:E3"/>
    <mergeCell ref="F2:F3"/>
    <mergeCell ref="G2:I2"/>
    <mergeCell ref="A42:I42"/>
    <mergeCell ref="A43:F43"/>
    <mergeCell ref="A44:I44"/>
    <mergeCell ref="A45:I45"/>
    <mergeCell ref="A46:I46"/>
    <mergeCell ref="A47:I47"/>
  </mergeCells>
  <hyperlinks>
    <hyperlink ref="A47:I47" r:id="rId1" location="boxsection-d1e51262" display="* Country notes are available by clicking on this link" xr:uid="{5C8BC2C0-173E-447B-8D75-7240B8014B9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2020</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daprati_e</dc:creator>
  <cp:lastModifiedBy>Stéphane Buydens</cp:lastModifiedBy>
  <cp:lastPrinted>2018-08-09T09:32:06Z</cp:lastPrinted>
  <dcterms:created xsi:type="dcterms:W3CDTF">2004-08-31T09:34:37Z</dcterms:created>
  <dcterms:modified xsi:type="dcterms:W3CDTF">2022-12-02T15:58:22Z</dcterms:modified>
</cp:coreProperties>
</file>