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ortal.oecd.org@ssl\davwwwroot\eshare\els\pc\Deliverables\SPD-MIN2018\Social-Protection-Survey\Writing\2020\Main_report_2020\main_graphics_clean\"/>
    </mc:Choice>
  </mc:AlternateContent>
  <bookViews>
    <workbookView xWindow="0" yWindow="0" windowWidth="28800" windowHeight="10695"/>
  </bookViews>
  <sheets>
    <sheet name="ReadMe" sheetId="12" r:id="rId1"/>
    <sheet name="f1.1" sheetId="1" r:id="rId2"/>
    <sheet name="f1-2" sheetId="2" r:id="rId3"/>
    <sheet name="f1-3" sheetId="3" r:id="rId4"/>
    <sheet name="f1-4" sheetId="4" r:id="rId5"/>
    <sheet name="f1-5" sheetId="5" r:id="rId6"/>
    <sheet name="f1.6" sheetId="6" r:id="rId7"/>
    <sheet name="f1-7" sheetId="7" r:id="rId8"/>
    <sheet name="f1.8" sheetId="8" r:id="rId9"/>
    <sheet name="f1-9" sheetId="9" r:id="rId10"/>
    <sheet name="f1-10" sheetId="10" r:id="rId11"/>
  </sheets>
  <externalReferences>
    <externalReference r:id="rId12"/>
  </externalReferences>
  <definedNames>
    <definedName name="_Toc68728387" localSheetId="2">'f1-2'!$A$1</definedName>
    <definedName name="_Toc68728388" localSheetId="3">'f1-3'!$A$1</definedName>
    <definedName name="_Toc68728389" localSheetId="4">'f1-4'!$A$1</definedName>
    <definedName name="_xlnm.Print_Area" localSheetId="1">'f1.1'!$A$1:$I$30</definedName>
    <definedName name="_xlnm.Print_Area" localSheetId="6">'f1.6'!$Z$37:$AI$91</definedName>
    <definedName name="_xlnm.Print_Area" localSheetId="8">'f1.8'!$A$1:$I$28</definedName>
    <definedName name="_xlnm.Print_Area" localSheetId="10">'f1-10'!$A$1:$I$30</definedName>
    <definedName name="_xlnm.Print_Area" localSheetId="2">'f1-2'!$A$1:$K$23</definedName>
    <definedName name="_xlnm.Print_Area" localSheetId="3">'f1-3'!$A$1:$L$27</definedName>
    <definedName name="_xlnm.Print_Area" localSheetId="4">'f1-4'!$A$1:$L$49</definedName>
    <definedName name="_xlnm.Print_Area" localSheetId="5">'f1-5'!$K$36:$T$78</definedName>
    <definedName name="_xlnm.Print_Area" localSheetId="7">'f1-7'!$A$1:$L$32</definedName>
    <definedName name="_xlnm.Print_Area" localSheetId="9">'f1-9'!$A$1:$I$29</definedName>
    <definedName name="_xlnm.Print_Area" localSheetId="0">ReadMe!$A$1:$A$41</definedName>
  </definedNames>
  <calcPr calcId="162913"/>
</workbook>
</file>

<file path=xl/calcChain.xml><?xml version="1.0" encoding="utf-8"?>
<calcChain xmlns="http://schemas.openxmlformats.org/spreadsheetml/2006/main">
  <c r="A30" i="12" l="1"/>
  <c r="A39" i="12" l="1"/>
  <c r="A38" i="12"/>
  <c r="A36" i="12"/>
  <c r="A35" i="12"/>
  <c r="A33" i="12"/>
  <c r="A32" i="12"/>
  <c r="A29" i="12"/>
  <c r="A27" i="12"/>
  <c r="A26" i="12"/>
  <c r="A24" i="12"/>
  <c r="A23" i="12"/>
  <c r="A21" i="12"/>
  <c r="A20" i="12"/>
  <c r="A18" i="12"/>
  <c r="A17" i="12"/>
  <c r="A15" i="12"/>
  <c r="A14" i="12"/>
  <c r="A12" i="12"/>
  <c r="A11" i="12"/>
  <c r="BD29" i="6" l="1"/>
  <c r="AT29" i="6"/>
  <c r="AJ29" i="6"/>
  <c r="BD28" i="6"/>
  <c r="AT28" i="6"/>
  <c r="AJ28" i="6"/>
  <c r="BD27" i="6"/>
  <c r="AT27" i="6"/>
  <c r="AJ27" i="6"/>
  <c r="BD26" i="6"/>
  <c r="AT26" i="6"/>
  <c r="AJ26" i="6"/>
  <c r="BD25" i="6"/>
  <c r="AT25" i="6"/>
  <c r="AJ25" i="6"/>
  <c r="BD24" i="6"/>
  <c r="AT24" i="6"/>
  <c r="AJ24" i="6"/>
  <c r="BD23" i="6"/>
  <c r="AT23" i="6"/>
  <c r="AJ23" i="6"/>
  <c r="BD22" i="6"/>
  <c r="AT22" i="6"/>
  <c r="AJ22" i="6"/>
  <c r="BD21" i="6"/>
  <c r="AT21" i="6"/>
  <c r="AJ21" i="6"/>
  <c r="BD20" i="6"/>
  <c r="AT20" i="6"/>
  <c r="AJ20" i="6"/>
  <c r="BD19" i="6"/>
  <c r="AT19" i="6"/>
  <c r="AJ19" i="6"/>
  <c r="BD18" i="6"/>
  <c r="AT18" i="6"/>
  <c r="AJ18" i="6"/>
  <c r="BD17" i="6"/>
  <c r="AT17" i="6"/>
  <c r="AJ17" i="6"/>
  <c r="BD16" i="6"/>
  <c r="AT16" i="6"/>
  <c r="AJ16" i="6"/>
  <c r="BD15" i="6"/>
  <c r="AT15" i="6"/>
  <c r="AJ15" i="6"/>
  <c r="BD14" i="6"/>
  <c r="AT14" i="6"/>
  <c r="AJ14" i="6"/>
  <c r="BD13" i="6"/>
  <c r="AT13" i="6"/>
  <c r="AJ13" i="6"/>
  <c r="BD12" i="6"/>
  <c r="AT12" i="6"/>
  <c r="AJ12" i="6"/>
  <c r="BD11" i="6"/>
  <c r="AT11" i="6"/>
  <c r="AJ11" i="6"/>
  <c r="BD10" i="6"/>
  <c r="AT10" i="6"/>
  <c r="AJ10" i="6"/>
  <c r="BD9" i="6"/>
  <c r="AT9" i="6"/>
  <c r="AJ9" i="6"/>
  <c r="BD8" i="6"/>
  <c r="AT8" i="6"/>
  <c r="AJ8" i="6"/>
  <c r="BD7" i="6"/>
  <c r="AT7" i="6"/>
  <c r="AJ7" i="6"/>
  <c r="BD6" i="6"/>
  <c r="AT6" i="6"/>
  <c r="AJ6" i="6"/>
  <c r="BD5" i="6"/>
  <c r="AT5" i="6"/>
  <c r="AJ5" i="6"/>
  <c r="BD4" i="6"/>
  <c r="AT4" i="6"/>
  <c r="AJ4" i="6"/>
</calcChain>
</file>

<file path=xl/sharedStrings.xml><?xml version="1.0" encoding="utf-8"?>
<sst xmlns="http://schemas.openxmlformats.org/spreadsheetml/2006/main" count="921" uniqueCount="174">
  <si>
    <t>Figure 1.1. Two-thirds are concerned about their finances and social and economic well-being</t>
  </si>
  <si>
    <t>Total</t>
  </si>
  <si>
    <t>Job loss in household</t>
  </si>
  <si>
    <t>No job loss in household</t>
  </si>
  <si>
    <t>Percent of respondents who are "somewhat" or "very" concerned about their household’s finances and overall social and economic well-being over the next year or two, by reported experience of job loss (including self-employment/own business) since the start of the COVID-19 pandemic, 2020</t>
  </si>
  <si>
    <t>Greece</t>
  </si>
  <si>
    <t>Chile</t>
  </si>
  <si>
    <t>Spain</t>
  </si>
  <si>
    <t>Mexico</t>
  </si>
  <si>
    <t>Korea</t>
  </si>
  <si>
    <t>Portugal</t>
  </si>
  <si>
    <t>Israel</t>
  </si>
  <si>
    <t>Turkey</t>
  </si>
  <si>
    <t>Italy</t>
  </si>
  <si>
    <t>Lithuania</t>
  </si>
  <si>
    <t>United States</t>
  </si>
  <si>
    <t>Canada</t>
  </si>
  <si>
    <t>Ireland</t>
  </si>
  <si>
    <t>France</t>
  </si>
  <si>
    <t>Slovenia</t>
  </si>
  <si>
    <t>Estonia</t>
  </si>
  <si>
    <t>Poland</t>
  </si>
  <si>
    <t>Switzerland</t>
  </si>
  <si>
    <t>Germany</t>
  </si>
  <si>
    <t>Belgium</t>
  </si>
  <si>
    <t>Netherlands</t>
  </si>
  <si>
    <t>Notes: Respondents were asked how concerned they were about their household's finances and overall social and economic well-being in the near future, defined as the next year or two. The response options were "not at all concerned", "not so concerned", "somewhat concerned" and "very concerned". Respondents could also choose "can't choose" as a response option.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</si>
  <si>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Austria</t>
  </si>
  <si>
    <t>Finland</t>
  </si>
  <si>
    <t>Norway</t>
  </si>
  <si>
    <t>Denmark</t>
  </si>
  <si>
    <t>Source: OECD Secretariat estimates based on the OECD Risks That Matter 2020 survey, https://www.oecd.org/social/risks-that-matter.htm</t>
  </si>
  <si>
    <t>Figure 1.2. Women are more concerned about their households’ economic insecurity in every country</t>
  </si>
  <si>
    <t>Percent of respondents who are “somewhat” or “very” concerned about their household’s finances and overall social and economic well-being over the next year or two, by gender, 2020</t>
  </si>
  <si>
    <t>Men</t>
  </si>
  <si>
    <t>Women</t>
  </si>
  <si>
    <t>Note: Respondents were asked how concerned they were about their household’s finances and overall social and economic well-being in the near future, defined as the next year or two. The response options were “not at all concerned”, “not so concerned”, “somewhat concerned” and “very concerned”. “Somewhat concerned” and “very concerned” answer choices are aggregated here. Results are sorted by self-identified gender.</t>
  </si>
  <si>
    <t>Note: Respondents were asked how concerned they were about their household's finances and overall social and economic well-being in the near future, defined as the next year or two. The response options were "not at all concerned", "not so concerned", "somewhat concerned" and "very concerned". “Somewhat concerned” and “very concerned” answer choices are aggregated here. Results are sorted by self-identified gender.</t>
  </si>
  <si>
    <t>Average</t>
  </si>
  <si>
    <t>Figure 1.3.Seven out of ten people in OECD countries see a deterioration of their country’s economic situation since 2019</t>
  </si>
  <si>
    <t>Percent of respondents who say that their country’s economic situation is worse or much worse than it was twelve months ago, 2020</t>
  </si>
  <si>
    <t>Country</t>
  </si>
  <si>
    <t>Worse/ Much Worse</t>
  </si>
  <si>
    <t>ESP</t>
  </si>
  <si>
    <t>PRT</t>
  </si>
  <si>
    <t>ISR</t>
  </si>
  <si>
    <t>AUT</t>
  </si>
  <si>
    <t>IRL</t>
  </si>
  <si>
    <t>CHL</t>
  </si>
  <si>
    <t>CAN</t>
  </si>
  <si>
    <t>SVN</t>
  </si>
  <si>
    <t>BEL</t>
  </si>
  <si>
    <t>FIN</t>
  </si>
  <si>
    <t>CHE</t>
  </si>
  <si>
    <t>DEU</t>
  </si>
  <si>
    <t>FRA</t>
  </si>
  <si>
    <t>POL</t>
  </si>
  <si>
    <t>NLD</t>
  </si>
  <si>
    <t xml:space="preserve">Note: Respondents were asked “Do you think that your country’s economic situation is better than, the same as, or worse than it was twelve months ago?” Answer choices were “much worse,” “worse,” “about the same,” “better”, “much better” and “cannot choose.” The percentages here are an aggregation of the responses “worse” and “much worse.” 
Source: OECD Secretariat estimates based on the OECD Risks That Matter 2020 survey, https://www.oecd.org/social/risks-that-matter.htm 
</t>
  </si>
  <si>
    <t>MEX</t>
  </si>
  <si>
    <t>DNK</t>
  </si>
  <si>
    <t>ITA</t>
  </si>
  <si>
    <t>EST</t>
  </si>
  <si>
    <t>GRC</t>
  </si>
  <si>
    <t>KOR</t>
  </si>
  <si>
    <t>TUR</t>
  </si>
  <si>
    <t>USA</t>
  </si>
  <si>
    <t>NOR</t>
  </si>
  <si>
    <t>LTU</t>
  </si>
  <si>
    <t>AVG</t>
  </si>
  <si>
    <t>Figure 1.4. People are most concerned about their health and making ends meet</t>
  </si>
  <si>
    <t>Percent of respondents either somewhat concerned or very concerned by each risk, 2020</t>
  </si>
  <si>
    <t>Becoming ill or disabled</t>
  </si>
  <si>
    <t>Losing a job or self-employment income</t>
  </si>
  <si>
    <t>Not being able to find/maintain adequate housing</t>
  </si>
  <si>
    <t>Not being able to pay all expenses and make ends meet</t>
  </si>
  <si>
    <t>Not being able to access good-quality child care or education for your children (or young family members)</t>
  </si>
  <si>
    <t>Not being able to access good-quality long-term care for elderly family members</t>
  </si>
  <si>
    <t>Not being able to access good-quality long-term care for non-elderly family with an illness or disability</t>
  </si>
  <si>
    <t>Being the victim of crime or violence</t>
  </si>
  <si>
    <t xml:space="preserve">Note: Respondents were asked to rate the risks to themselves or their immediate family from a list of nine risks. Respondents had the option of selecting not at all concerned, not so concerned, somewhat concerned, very concerned or can't choose. Percentages shown here present the aggregation of “somewhat concerned” and “very concerned” answer choices.
Source: OECD Secretariat estimates based on the OECD Risks That Matter 2020 survey, https://www.oecd.org/social/risks-that-matter.htm
</t>
  </si>
  <si>
    <t>Female</t>
  </si>
  <si>
    <t>Male</t>
  </si>
  <si>
    <t>Percent of respondents indicating they are somewhat concerned or very concerned by each identified risk, sorted by the most-often cited risk in each country and by gender, 2020</t>
  </si>
  <si>
    <t>Illness or Disability</t>
  </si>
  <si>
    <t>Job or Self-employment income loss</t>
  </si>
  <si>
    <t>Housing</t>
  </si>
  <si>
    <t>Expenses and making ends meet</t>
  </si>
  <si>
    <t>Quality childcare</t>
  </si>
  <si>
    <t>Long term Care for elderly</t>
  </si>
  <si>
    <t>Long term Care for young or working-age family</t>
  </si>
  <si>
    <t>Crime or Violence</t>
  </si>
  <si>
    <t>AUT 2020</t>
  </si>
  <si>
    <t>BEL 2020</t>
  </si>
  <si>
    <t>CAN 2020</t>
  </si>
  <si>
    <t>CHE 2020</t>
  </si>
  <si>
    <t>CHL 2020</t>
  </si>
  <si>
    <t>DEU 2020</t>
  </si>
  <si>
    <t>DNK 2020</t>
  </si>
  <si>
    <t>ESP 2020</t>
  </si>
  <si>
    <t>EST 2020</t>
  </si>
  <si>
    <t>FIN 2020</t>
  </si>
  <si>
    <t>FRA 2020</t>
  </si>
  <si>
    <t>GRC 2020</t>
  </si>
  <si>
    <t>IRL 2020</t>
  </si>
  <si>
    <t>ISR 2020</t>
  </si>
  <si>
    <t>ITA 2020</t>
  </si>
  <si>
    <t>KOR 2020</t>
  </si>
  <si>
    <t>LTU 2020</t>
  </si>
  <si>
    <t>MEX 2020</t>
  </si>
  <si>
    <t>Long-term
care for
elderly</t>
  </si>
  <si>
    <t>NLD 2020</t>
  </si>
  <si>
    <t>NOR 2020</t>
  </si>
  <si>
    <t>POL 2020</t>
  </si>
  <si>
    <t xml:space="preserve"> </t>
  </si>
  <si>
    <t>PRT 2020</t>
  </si>
  <si>
    <t>Crime or 
violence</t>
  </si>
  <si>
    <t>SVN 2020</t>
  </si>
  <si>
    <t>TUR 2020</t>
  </si>
  <si>
    <t>Job or 
income
loss</t>
  </si>
  <si>
    <t>Job or 
income 
loss</t>
  </si>
  <si>
    <t>USA 2020</t>
  </si>
  <si>
    <t>Quality 
childcare</t>
  </si>
  <si>
    <t>Figure 1.5. Financial security is women’s most oft-cited concern in many countries, while health is for men</t>
  </si>
  <si>
    <t>Expenses are the greatest short term concern for the lower class and the middle and upper class in most countries are more concerned about illness or disability</t>
  </si>
  <si>
    <t>Low income</t>
  </si>
  <si>
    <t>Middle income</t>
  </si>
  <si>
    <t>High income</t>
  </si>
  <si>
    <t>Lower</t>
  </si>
  <si>
    <t>Middle</t>
  </si>
  <si>
    <t>High</t>
  </si>
  <si>
    <t>Long term care for elderly</t>
  </si>
  <si>
    <t>Job or Income Loss</t>
  </si>
  <si>
    <t>Expenses and 
making ends meet</t>
  </si>
  <si>
    <t>Job or 
Income 
loss</t>
  </si>
  <si>
    <t>Expenses 
and making 
ends meet</t>
  </si>
  <si>
    <t>Long-term 
Care for 
elderly</t>
  </si>
  <si>
    <t>Long-term 
Care 
for elderly</t>
  </si>
  <si>
    <t>Crime 
or 
Violence</t>
  </si>
  <si>
    <t xml:space="preserve">Figure 1.6. Low-income respondents are very worried about making ends meet </t>
  </si>
  <si>
    <t>Middle-income</t>
  </si>
  <si>
    <t>High-income</t>
  </si>
  <si>
    <t>Figure 1.7. Falling ill, financial security in old age and long-term care are top worries in the long run</t>
  </si>
  <si>
    <t>SORT (↘)</t>
  </si>
  <si>
    <t>Not being as well-off and financially secure as your parents</t>
  </si>
  <si>
    <t>Your children not being as well-off as you</t>
  </si>
  <si>
    <t>Not being in good health</t>
  </si>
  <si>
    <t>Not having the right skills, knowledge to work in a secure, well-paid job</t>
  </si>
  <si>
    <t>Not being financially secure in old age</t>
  </si>
  <si>
    <t>Not being able to access good-quality long-term care for yourself</t>
  </si>
  <si>
    <t>Not being able to access good-quality long-term care for non-elderly family members with an illness or disability</t>
  </si>
  <si>
    <t>n email</t>
  </si>
  <si>
    <t>Biggest Long Term Concern</t>
  </si>
  <si>
    <t xml:space="preserve">Note: Respondents were asked to rate the risks to themselves or their immediate family from a list of nine risks. Respondents had the option of selecting not at all concerned, not so concerned, somewhat concerned, very concerned or can't choose. Percentages shown here present the aggregation of “somewhat concerned” and “very concerned” answer choices. 
Source: OECD Secretariat estimates based on the OECD Risks That Matter 2020 survey, https://www.oecd.org/social/risks-that-matter.htm
</t>
  </si>
  <si>
    <t>Fig. 1.8. One in ten respondents say they or a member of their household has a lost a job since the start of the crisis, and almost half say their household has suffered some form of job disruption more generally</t>
  </si>
  <si>
    <t>Percent of respondents reporting that either they or a member of their household have/has lost a job (including self-employment/own business), and percent reporting any form of job-related disruption in the household, since the start of the COVID-19 pandemic, 2020</t>
  </si>
  <si>
    <t>Any job-related disruption in household</t>
  </si>
  <si>
    <t>Note: Respondents were asked whether, at any time since the start of the COVID-19 pandemic, they (or any member of their household) had experienced one or more of a range of specific employment-related events. Respondents could select all the options that applied.</t>
  </si>
  <si>
    <t>Fig. 1.9. Almost one-third of respondents report financial difficulties since the start of the crisis, with rates especially high among those experience job loss in the household</t>
  </si>
  <si>
    <t>Percent of respondents reporting at least one financial difficulty since the start of the COVID-19 pandemic, by reported experience of job loss in the household since the start of the pandemic, 2020</t>
  </si>
  <si>
    <t>Notes: Respondents were asked whether, at any time since the start of the COVID-19 pandemic, they (or their household) had experienced one or more of a range of specific finance-related events. Respondents could select all the options that applied.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</si>
  <si>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Figure 1.10  Fewer respondents report suffering financial difficulties during the crisis in richer countries and in countries that spend more on social issues</t>
  </si>
  <si>
    <t>GDP per capita (USD 2015 PPP)</t>
  </si>
  <si>
    <t xml:space="preserve">Public social expenditure per capita (USD 2015 PPP)
</t>
  </si>
  <si>
    <t>Percent reporting experience of financial difficulties in the household since the start of the COVID-19 pandemic</t>
  </si>
  <si>
    <t>Percent of respondents reporting experience of financial difficulties in the household since the start of the COVID-19 pandemic, GDP per capita (USD 2015 PPP), and total public social expenditure per capita (USD 2015 PPP)</t>
  </si>
  <si>
    <t>Notes: Respondents were asked whether, at any time since the start of the COVID-19 pandemic, they (or their household) had experienced one or more of a range of specific finance-related events. Respondents could select all the options that applied. Data on GDP per capita refer to 2019. Data on total public social expenditure per head refer to 2017, except for Switzerland (2016).</t>
  </si>
  <si>
    <t>Source: OECD Secretariat estimates based on the OECD Risks That Matter 2020 survey, https://www.oecd.org/social/risks-that-matter.htm, OECD National Accounts, http://www.oecd.org/sdd/na/, and the OECD Social Expenditure Database, https://www.oecd.org/social/expenditure.htm</t>
  </si>
  <si>
    <t>http://oe.cd/RTM</t>
  </si>
  <si>
    <t>Main Findings from the 2020 Risks that Matter Survey</t>
  </si>
  <si>
    <t>Under Embargo until Monday 12 July 2021 - 11am Paris time</t>
  </si>
  <si>
    <t>Back to ReadMe</t>
  </si>
  <si>
    <t>Percent of respondents indicating they are concerned or very concerned about each of the noted issue areas, 2020</t>
  </si>
  <si>
    <t>Figures and data - Chapter 1: Taking the pulse of OECD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</si>
</sst>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0"/>
      <color theme="1"/>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10"/>
      <color rgb="FF000000"/>
      <name val="Arial Narrow"/>
      <family val="2"/>
    </font>
    <font>
      <b/>
      <sz val="12"/>
      <name val="Arial Narrow"/>
      <family val="2"/>
    </font>
    <font>
      <sz val="12"/>
      <name val="Arial Narrow"/>
      <family val="2"/>
    </font>
    <font>
      <sz val="11"/>
      <color theme="1"/>
      <name val="Arial Narrow"/>
      <family val="2"/>
    </font>
    <font>
      <sz val="9"/>
      <color theme="1"/>
      <name val="Arial"/>
      <family val="2"/>
    </font>
    <font>
      <sz val="10"/>
      <name val="Arial"/>
      <family val="2"/>
    </font>
    <font>
      <sz val="11"/>
      <color rgb="FF000000"/>
      <name val="Arial Narrow"/>
      <family val="2"/>
    </font>
    <font>
      <sz val="10"/>
      <color rgb="FFF15928"/>
      <name val="Arial Narrow"/>
      <family val="2"/>
    </font>
    <font>
      <sz val="12"/>
      <color rgb="FF4E81BD"/>
      <name val="Arial Narrow"/>
      <family val="2"/>
    </font>
    <font>
      <sz val="12"/>
      <color theme="1"/>
      <name val="Arial Narrow"/>
      <family val="2"/>
    </font>
    <font>
      <sz val="12"/>
      <color rgb="FF000000"/>
      <name val="Arial Narrow"/>
      <family val="2"/>
    </font>
    <font>
      <b/>
      <sz val="12"/>
      <color rgb="FF4E81BD"/>
      <name val="Arial Narrow"/>
      <family val="2"/>
    </font>
    <font>
      <sz val="11"/>
      <color theme="1"/>
      <name val="Calibri"/>
      <family val="2"/>
      <scheme val="minor"/>
    </font>
    <font>
      <sz val="7.5"/>
      <color rgb="FF595959"/>
      <name val="Arial"/>
      <family val="2"/>
    </font>
    <font>
      <u/>
      <sz val="10"/>
      <color theme="10"/>
      <name val="Arial"/>
      <family val="2"/>
    </font>
    <font>
      <b/>
      <u/>
      <sz val="10"/>
      <color theme="10"/>
      <name val="Arial"/>
      <family val="2"/>
    </font>
    <font>
      <sz val="18"/>
      <color rgb="FFFF0000"/>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19" fillId="0" borderId="0" applyNumberFormat="0" applyFill="0" applyBorder="0" applyAlignment="0" applyProtection="0"/>
  </cellStyleXfs>
  <cellXfs count="114">
    <xf numFmtId="0" fontId="0" fillId="0" borderId="0" xfId="0"/>
    <xf numFmtId="0" fontId="4" fillId="0" borderId="0" xfId="0" applyFont="1" applyFill="1"/>
    <xf numFmtId="0" fontId="4" fillId="0" borderId="0" xfId="1" applyFont="1" applyFill="1" applyBorder="1" applyAlignment="1">
      <alignment vertical="top"/>
    </xf>
    <xf numFmtId="0" fontId="4" fillId="0" borderId="0" xfId="1" applyFont="1" applyFill="1" applyBorder="1" applyAlignment="1">
      <alignment horizontal="center" vertical="top" wrapText="1"/>
    </xf>
    <xf numFmtId="0" fontId="4" fillId="0" borderId="0" xfId="1" applyFont="1" applyFill="1" applyBorder="1" applyAlignment="1">
      <alignment vertical="top" wrapText="1"/>
    </xf>
    <xf numFmtId="0" fontId="4" fillId="0" borderId="1" xfId="1" applyFont="1" applyFill="1" applyBorder="1" applyAlignment="1">
      <alignment horizontal="left"/>
    </xf>
    <xf numFmtId="0" fontId="4" fillId="2" borderId="0" xfId="1" applyFont="1" applyFill="1" applyBorder="1" applyAlignment="1">
      <alignment horizontal="left"/>
    </xf>
    <xf numFmtId="164" fontId="4" fillId="2" borderId="0" xfId="1" applyNumberFormat="1" applyFont="1" applyFill="1" applyBorder="1" applyAlignment="1">
      <alignment horizontal="left"/>
    </xf>
    <xf numFmtId="0" fontId="4" fillId="0" borderId="0" xfId="1" applyFont="1" applyFill="1" applyBorder="1" applyAlignment="1">
      <alignment horizontal="left"/>
    </xf>
    <xf numFmtId="164" fontId="4" fillId="0" borderId="0" xfId="1" applyNumberFormat="1" applyFont="1" applyFill="1" applyBorder="1" applyAlignment="1">
      <alignment horizontal="left"/>
    </xf>
    <xf numFmtId="0" fontId="5" fillId="0" borderId="0" xfId="0" applyFont="1" applyFill="1"/>
    <xf numFmtId="0" fontId="6" fillId="0" borderId="0" xfId="0" applyFont="1" applyAlignment="1">
      <alignment vertical="center"/>
    </xf>
    <xf numFmtId="0" fontId="0" fillId="0" borderId="0" xfId="0" applyFill="1"/>
    <xf numFmtId="0" fontId="4" fillId="0" borderId="0" xfId="1" applyFont="1" applyFill="1"/>
    <xf numFmtId="0" fontId="4" fillId="0" borderId="0" xfId="1" applyFont="1" applyFill="1" applyAlignment="1">
      <alignment vertical="top" wrapText="1"/>
    </xf>
    <xf numFmtId="0" fontId="4" fillId="0" borderId="0" xfId="1" applyFont="1" applyFill="1" applyAlignment="1">
      <alignment horizontal="left" vertical="top" wrapText="1"/>
    </xf>
    <xf numFmtId="0" fontId="4" fillId="0" borderId="0" xfId="2" applyFont="1" applyFill="1"/>
    <xf numFmtId="0" fontId="8" fillId="0" borderId="0" xfId="0" applyFont="1" applyFill="1"/>
    <xf numFmtId="0" fontId="4" fillId="0" borderId="2" xfId="2" applyFont="1" applyFill="1" applyBorder="1"/>
    <xf numFmtId="0" fontId="10" fillId="0" borderId="0" xfId="0" applyFont="1"/>
    <xf numFmtId="0" fontId="11" fillId="0" borderId="0" xfId="0" applyFont="1" applyAlignment="1">
      <alignment vertical="center"/>
    </xf>
    <xf numFmtId="0" fontId="4" fillId="0" borderId="0" xfId="1" applyFont="1" applyFill="1" applyBorder="1" applyAlignment="1">
      <alignment horizontal="left" vertical="top" wrapText="1"/>
    </xf>
    <xf numFmtId="164" fontId="4" fillId="0" borderId="0" xfId="1" applyNumberFormat="1" applyFont="1" applyFill="1" applyBorder="1" applyAlignment="1">
      <alignment horizontal="center" vertical="center"/>
    </xf>
    <xf numFmtId="0" fontId="4" fillId="0" borderId="0" xfId="2" applyFont="1" applyFill="1" applyBorder="1"/>
    <xf numFmtId="0" fontId="12" fillId="0" borderId="0" xfId="0" applyFont="1" applyFill="1"/>
    <xf numFmtId="164" fontId="4" fillId="0" borderId="0" xfId="0" applyNumberFormat="1" applyFont="1" applyFill="1" applyAlignment="1">
      <alignment horizontal="center"/>
    </xf>
    <xf numFmtId="0" fontId="3" fillId="0" borderId="0" xfId="2" applyFont="1" applyFill="1" applyBorder="1"/>
    <xf numFmtId="164" fontId="3" fillId="0" borderId="0" xfId="1" applyNumberFormat="1" applyFont="1" applyFill="1" applyBorder="1" applyAlignment="1">
      <alignment horizontal="center" vertical="center"/>
    </xf>
    <xf numFmtId="0" fontId="4" fillId="0" borderId="1" xfId="1" applyFont="1" applyFill="1" applyBorder="1" applyAlignment="1">
      <alignment vertical="top"/>
    </xf>
    <xf numFmtId="0" fontId="4" fillId="0" borderId="1" xfId="1" applyFont="1" applyFill="1" applyBorder="1" applyAlignment="1">
      <alignment vertical="top" wrapText="1"/>
    </xf>
    <xf numFmtId="0" fontId="4" fillId="2" borderId="0" xfId="2" applyFont="1" applyFill="1"/>
    <xf numFmtId="164" fontId="3" fillId="2" borderId="0" xfId="1" applyNumberFormat="1" applyFont="1" applyFill="1" applyBorder="1" applyAlignment="1">
      <alignment horizontal="center" vertical="center"/>
    </xf>
    <xf numFmtId="164" fontId="4" fillId="2" borderId="0" xfId="1" applyNumberFormat="1" applyFont="1" applyFill="1" applyBorder="1" applyAlignment="1">
      <alignment horizontal="center" vertical="center"/>
    </xf>
    <xf numFmtId="0" fontId="3" fillId="2" borderId="0" xfId="2" applyFont="1" applyFill="1" applyBorder="1"/>
    <xf numFmtId="164" fontId="3" fillId="2" borderId="0" xfId="0" applyNumberFormat="1" applyFont="1" applyFill="1" applyBorder="1" applyAlignment="1">
      <alignment horizontal="center"/>
    </xf>
    <xf numFmtId="0" fontId="4" fillId="0" borderId="0" xfId="0" applyFont="1" applyFill="1" applyAlignment="1">
      <alignment horizontal="left" vertical="top" wrapText="1"/>
    </xf>
    <xf numFmtId="0" fontId="13" fillId="0" borderId="0" xfId="0" applyFont="1" applyAlignment="1">
      <alignment vertical="center"/>
    </xf>
    <xf numFmtId="0" fontId="14" fillId="0" borderId="0" xfId="0" applyFont="1"/>
    <xf numFmtId="0" fontId="15" fillId="0" borderId="0" xfId="0" applyFont="1" applyAlignment="1">
      <alignment vertical="center"/>
    </xf>
    <xf numFmtId="0" fontId="14" fillId="0" borderId="0" xfId="0" applyFont="1" applyAlignment="1">
      <alignment wrapText="1"/>
    </xf>
    <xf numFmtId="0" fontId="0" fillId="0" borderId="0" xfId="0" applyAlignment="1">
      <alignment wrapText="1"/>
    </xf>
    <xf numFmtId="0" fontId="16" fillId="0" borderId="0" xfId="0" applyFont="1" applyAlignment="1">
      <alignment vertical="center"/>
    </xf>
    <xf numFmtId="0" fontId="2" fillId="0" borderId="0" xfId="0" applyFont="1" applyFill="1"/>
    <xf numFmtId="0" fontId="0" fillId="0" borderId="0" xfId="0" applyAlignment="1">
      <alignment horizontal="center"/>
    </xf>
    <xf numFmtId="0" fontId="0" fillId="0" borderId="0" xfId="0" applyFont="1"/>
    <xf numFmtId="0" fontId="17" fillId="0" borderId="0" xfId="0" applyFont="1"/>
    <xf numFmtId="0" fontId="17" fillId="0" borderId="0" xfId="0" applyFont="1" applyAlignment="1">
      <alignment wrapText="1"/>
    </xf>
    <xf numFmtId="164" fontId="0" fillId="0" borderId="0" xfId="0" applyNumberFormat="1" applyAlignment="1">
      <alignment horizontal="center"/>
    </xf>
    <xf numFmtId="0" fontId="0" fillId="0" borderId="0" xfId="0" applyFont="1" applyFill="1"/>
    <xf numFmtId="0" fontId="17" fillId="0" borderId="0" xfId="0" applyFont="1" applyFill="1"/>
    <xf numFmtId="0" fontId="2" fillId="0" borderId="0" xfId="0" applyFont="1"/>
    <xf numFmtId="0" fontId="3" fillId="0" borderId="0" xfId="0" applyFont="1" applyFill="1"/>
    <xf numFmtId="0" fontId="4" fillId="0" borderId="0" xfId="0" applyFont="1" applyFill="1" applyAlignment="1">
      <alignment horizontal="center"/>
    </xf>
    <xf numFmtId="164" fontId="4" fillId="2" borderId="0" xfId="0" applyNumberFormat="1" applyFont="1" applyFill="1"/>
    <xf numFmtId="164" fontId="4" fillId="0" borderId="0" xfId="0" applyNumberFormat="1" applyFont="1" applyFill="1"/>
    <xf numFmtId="0" fontId="4" fillId="2" borderId="0" xfId="0" applyFont="1" applyFill="1"/>
    <xf numFmtId="164" fontId="4" fillId="0" borderId="0" xfId="1" applyNumberFormat="1" applyFont="1" applyFill="1" applyBorder="1" applyAlignment="1">
      <alignment horizontal="right" vertical="center"/>
    </xf>
    <xf numFmtId="0" fontId="4" fillId="3" borderId="0" xfId="2" applyFont="1" applyFill="1"/>
    <xf numFmtId="164" fontId="4" fillId="3" borderId="0" xfId="1" applyNumberFormat="1" applyFont="1" applyFill="1" applyBorder="1" applyAlignment="1">
      <alignment horizontal="center" vertical="center"/>
    </xf>
    <xf numFmtId="164" fontId="4" fillId="3" borderId="0" xfId="0" applyNumberFormat="1" applyFont="1" applyFill="1"/>
    <xf numFmtId="0" fontId="4" fillId="3" borderId="0" xfId="0" applyFont="1" applyFill="1"/>
    <xf numFmtId="0" fontId="3" fillId="3" borderId="0" xfId="2" applyFont="1" applyFill="1" applyBorder="1"/>
    <xf numFmtId="164" fontId="4" fillId="3" borderId="0" xfId="0" applyNumberFormat="1" applyFont="1" applyFill="1" applyBorder="1" applyAlignment="1">
      <alignment horizontal="center"/>
    </xf>
    <xf numFmtId="164" fontId="4" fillId="3" borderId="0" xfId="0" applyNumberFormat="1" applyFont="1" applyFill="1" applyBorder="1"/>
    <xf numFmtId="0" fontId="4" fillId="0" borderId="0" xfId="0" applyFont="1"/>
    <xf numFmtId="0" fontId="4" fillId="0" borderId="0" xfId="1" applyFont="1" applyAlignment="1">
      <alignment vertical="top" wrapText="1"/>
    </xf>
    <xf numFmtId="0" fontId="4" fillId="0" borderId="0" xfId="1" applyFont="1" applyBorder="1" applyAlignment="1">
      <alignment vertical="top"/>
    </xf>
    <xf numFmtId="0" fontId="4" fillId="0" borderId="1" xfId="1" applyFont="1" applyBorder="1" applyAlignment="1">
      <alignment horizontal="left"/>
    </xf>
    <xf numFmtId="0" fontId="4" fillId="3" borderId="0" xfId="1" applyFont="1" applyFill="1" applyBorder="1" applyAlignment="1">
      <alignment horizontal="left"/>
    </xf>
    <xf numFmtId="164" fontId="4" fillId="3" borderId="0" xfId="1" applyNumberFormat="1" applyFont="1" applyFill="1" applyBorder="1" applyAlignment="1">
      <alignment horizontal="left"/>
    </xf>
    <xf numFmtId="0" fontId="5" fillId="0" borderId="0" xfId="0" applyFont="1"/>
    <xf numFmtId="0" fontId="4" fillId="2" borderId="1" xfId="1" applyFont="1" applyFill="1" applyBorder="1" applyAlignment="1">
      <alignment horizontal="left"/>
    </xf>
    <xf numFmtId="164" fontId="4" fillId="2" borderId="1" xfId="1" applyNumberFormat="1" applyFont="1" applyFill="1" applyBorder="1" applyAlignment="1">
      <alignment horizontal="left"/>
    </xf>
    <xf numFmtId="0" fontId="4" fillId="0" borderId="1" xfId="0" applyFont="1" applyBorder="1"/>
    <xf numFmtId="0" fontId="4" fillId="3" borderId="0" xfId="1" applyFont="1" applyFill="1" applyAlignment="1">
      <alignment horizontal="left"/>
    </xf>
    <xf numFmtId="164" fontId="4" fillId="3" borderId="0" xfId="1" applyNumberFormat="1" applyFont="1" applyFill="1" applyAlignment="1">
      <alignment horizontal="left"/>
    </xf>
    <xf numFmtId="0" fontId="4" fillId="2" borderId="0" xfId="1" applyFont="1" applyFill="1" applyAlignment="1">
      <alignment horizontal="left"/>
    </xf>
    <xf numFmtId="164" fontId="4" fillId="2" borderId="0" xfId="1" applyNumberFormat="1" applyFont="1" applyFill="1" applyAlignment="1">
      <alignment horizontal="left"/>
    </xf>
    <xf numFmtId="0" fontId="4" fillId="0" borderId="0" xfId="0" applyFont="1" applyAlignment="1">
      <alignment horizontal="left" vertical="top" wrapText="1"/>
    </xf>
    <xf numFmtId="0" fontId="18" fillId="0" borderId="0" xfId="0" applyFont="1" applyFill="1" applyAlignment="1">
      <alignment horizontal="left" vertical="top" wrapText="1"/>
    </xf>
    <xf numFmtId="0" fontId="18" fillId="0" borderId="0" xfId="0" applyFont="1" applyFill="1"/>
    <xf numFmtId="0" fontId="4" fillId="2" borderId="0" xfId="0" applyFont="1" applyFill="1" applyBorder="1"/>
    <xf numFmtId="0" fontId="4" fillId="0" borderId="0" xfId="0" applyFont="1" applyBorder="1"/>
    <xf numFmtId="0" fontId="4" fillId="3" borderId="1" xfId="1" applyFont="1" applyFill="1" applyBorder="1" applyAlignment="1">
      <alignment horizontal="left"/>
    </xf>
    <xf numFmtId="164" fontId="4" fillId="3" borderId="1" xfId="1" applyNumberFormat="1" applyFont="1" applyFill="1" applyBorder="1" applyAlignment="1">
      <alignment horizontal="left"/>
    </xf>
    <xf numFmtId="17" fontId="4" fillId="0" borderId="0" xfId="0" applyNumberFormat="1" applyFont="1" applyAlignment="1">
      <alignment horizontal="center" wrapText="1"/>
    </xf>
    <xf numFmtId="0" fontId="19" fillId="0" borderId="0" xfId="3" applyAlignment="1">
      <alignment horizontal="center" wrapText="1"/>
    </xf>
    <xf numFmtId="0" fontId="4" fillId="0" borderId="0" xfId="0" applyFont="1" applyAlignment="1">
      <alignment wrapText="1"/>
    </xf>
    <xf numFmtId="0" fontId="19" fillId="0" borderId="0" xfId="3"/>
    <xf numFmtId="0" fontId="20" fillId="0" borderId="0" xfId="3" applyFont="1"/>
    <xf numFmtId="0" fontId="20" fillId="0" borderId="0" xfId="3" applyFont="1" applyAlignment="1">
      <alignment wrapText="1"/>
    </xf>
    <xf numFmtId="0" fontId="20" fillId="0" borderId="0" xfId="3" applyFont="1" applyAlignment="1">
      <alignment horizontal="left" vertical="top" wrapText="1"/>
    </xf>
    <xf numFmtId="17" fontId="21" fillId="0" borderId="0" xfId="0" applyNumberFormat="1" applyFont="1" applyAlignment="1">
      <alignment horizontal="center" wrapText="1"/>
    </xf>
    <xf numFmtId="0" fontId="4" fillId="0" borderId="0" xfId="0" applyFont="1" applyFill="1" applyAlignment="1">
      <alignment wrapText="1"/>
    </xf>
    <xf numFmtId="0" fontId="4" fillId="0" borderId="0" xfId="0" applyFont="1" applyFill="1" applyAlignment="1"/>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0" fillId="0" borderId="0" xfId="0" applyFont="1" applyAlignment="1">
      <alignment horizontal="left" vertical="top" wrapText="1"/>
    </xf>
    <xf numFmtId="0" fontId="4" fillId="0" borderId="0" xfId="0" applyFont="1" applyFill="1" applyAlignment="1">
      <alignment horizontal="left" wrapText="1"/>
    </xf>
    <xf numFmtId="0" fontId="0" fillId="0" borderId="0" xfId="0" applyAlignment="1">
      <alignment horizontal="left" vertical="top" wrapText="1"/>
    </xf>
    <xf numFmtId="0" fontId="4" fillId="0" borderId="0" xfId="0" applyFont="1" applyFill="1" applyAlignment="1">
      <alignment horizontal="left" vertical="top"/>
    </xf>
    <xf numFmtId="0" fontId="15" fillId="0" borderId="0" xfId="0" applyFont="1" applyAlignment="1">
      <alignment horizontal="center" vertical="center" wrapText="1"/>
    </xf>
    <xf numFmtId="0" fontId="0" fillId="0" borderId="0" xfId="0" applyFont="1" applyFill="1" applyAlignment="1">
      <alignment horizontal="left" vertical="top" wrapText="1"/>
    </xf>
    <xf numFmtId="0" fontId="4" fillId="0" borderId="0" xfId="1" applyFont="1" applyFill="1" applyBorder="1" applyAlignment="1">
      <alignment horizontal="left" vertical="top" wrapText="1"/>
    </xf>
    <xf numFmtId="0" fontId="4" fillId="0" borderId="1" xfId="1" applyFont="1" applyFill="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0" xfId="1" applyFont="1" applyBorder="1" applyAlignment="1">
      <alignment horizontal="left" wrapText="1"/>
    </xf>
    <xf numFmtId="0" fontId="4" fillId="0" borderId="1" xfId="1" applyFont="1" applyBorder="1" applyAlignment="1">
      <alignment horizontal="left" wrapText="1"/>
    </xf>
    <xf numFmtId="0" fontId="18" fillId="0" borderId="0" xfId="0" applyFont="1" applyFill="1" applyAlignment="1">
      <alignment horizontal="center" vertical="top" wrapText="1"/>
    </xf>
    <xf numFmtId="17" fontId="3" fillId="0" borderId="0" xfId="0" applyNumberFormat="1" applyFont="1" applyAlignment="1">
      <alignment horizontal="center" wrapText="1"/>
    </xf>
    <xf numFmtId="0" fontId="4" fillId="0" borderId="0" xfId="0" applyFont="1" applyAlignment="1">
      <alignment horizontal="center" wrapText="1"/>
    </xf>
  </cellXfs>
  <cellStyles count="4">
    <cellStyle name="Hyperlink" xfId="3" builtinId="8"/>
    <cellStyle name="Normal" xfId="0" builtinId="0"/>
    <cellStyle name="Normal 2" xfId="1"/>
    <cellStyle name="Normal 2 2" xfId="2"/>
  </cellStyles>
  <dxfs count="16">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3528510998826042"/>
          <c:h val="0.6010393700787402"/>
        </c:manualLayout>
      </c:layout>
      <c:barChart>
        <c:barDir val="col"/>
        <c:grouping val="clustered"/>
        <c:varyColors val="0"/>
        <c:ser>
          <c:idx val="1"/>
          <c:order val="0"/>
          <c:tx>
            <c:strRef>
              <c:f>'f1.1'!$O$2</c:f>
              <c:strCache>
                <c:ptCount val="1"/>
                <c:pt idx="0">
                  <c:v>Job loss in household</c:v>
                </c:pt>
              </c:strCache>
            </c:strRef>
          </c:tx>
          <c:spPr>
            <a:solidFill>
              <a:srgbClr val="5BBDBE"/>
            </a:solidFill>
            <a:ln w="6350" cap="rnd" cmpd="sng" algn="ctr">
              <a:noFill/>
              <a:prstDash val="solid"/>
              <a:round/>
            </a:ln>
            <a:effectLst/>
            <a:extLst/>
          </c:spPr>
          <c:invertIfNegative val="0"/>
          <c:cat>
            <c:strRef>
              <c:f>'f1.1'!$M$3:$M$27</c:f>
              <c:strCache>
                <c:ptCount val="25"/>
                <c:pt idx="0">
                  <c:v>Greece</c:v>
                </c:pt>
                <c:pt idx="1">
                  <c:v>Chile</c:v>
                </c:pt>
                <c:pt idx="2">
                  <c:v>Spain</c:v>
                </c:pt>
                <c:pt idx="3">
                  <c:v>Mexico</c:v>
                </c:pt>
                <c:pt idx="4">
                  <c:v>Korea</c:v>
                </c:pt>
                <c:pt idx="5">
                  <c:v>Portugal</c:v>
                </c:pt>
                <c:pt idx="6">
                  <c:v>Israel</c:v>
                </c:pt>
                <c:pt idx="7">
                  <c:v>Turkey</c:v>
                </c:pt>
                <c:pt idx="8">
                  <c:v>Italy</c:v>
                </c:pt>
                <c:pt idx="9">
                  <c:v>Lithuania</c:v>
                </c:pt>
                <c:pt idx="10">
                  <c:v>United States</c:v>
                </c:pt>
                <c:pt idx="11">
                  <c:v>Canada</c:v>
                </c:pt>
                <c:pt idx="12">
                  <c:v>Ireland</c:v>
                </c:pt>
                <c:pt idx="13">
                  <c:v>France</c:v>
                </c:pt>
                <c:pt idx="14">
                  <c:v>Slovenia</c:v>
                </c:pt>
                <c:pt idx="15">
                  <c:v>Estonia</c:v>
                </c:pt>
                <c:pt idx="16">
                  <c:v>Poland</c:v>
                </c:pt>
                <c:pt idx="17">
                  <c:v>Switzerland</c:v>
                </c:pt>
                <c:pt idx="18">
                  <c:v>Germany</c:v>
                </c:pt>
                <c:pt idx="19">
                  <c:v>Belgium</c:v>
                </c:pt>
                <c:pt idx="20">
                  <c:v>Netherlands</c:v>
                </c:pt>
                <c:pt idx="21">
                  <c:v>Austria</c:v>
                </c:pt>
                <c:pt idx="22">
                  <c:v>Finland</c:v>
                </c:pt>
                <c:pt idx="23">
                  <c:v>Norway</c:v>
                </c:pt>
                <c:pt idx="24">
                  <c:v>Denmark</c:v>
                </c:pt>
              </c:strCache>
            </c:strRef>
          </c:cat>
          <c:val>
            <c:numRef>
              <c:f>'f1.1'!$O$3:$O$27</c:f>
              <c:numCache>
                <c:formatCode>0.0</c:formatCode>
                <c:ptCount val="25"/>
                <c:pt idx="0">
                  <c:v>95.809822082519531</c:v>
                </c:pt>
                <c:pt idx="1">
                  <c:v>89.402839660644531</c:v>
                </c:pt>
                <c:pt idx="2">
                  <c:v>92.07806396484375</c:v>
                </c:pt>
                <c:pt idx="3">
                  <c:v>87.595817565917969</c:v>
                </c:pt>
                <c:pt idx="4">
                  <c:v>95.313568115234375</c:v>
                </c:pt>
                <c:pt idx="5">
                  <c:v>87.228897094726563</c:v>
                </c:pt>
                <c:pt idx="6">
                  <c:v>85.948722839355469</c:v>
                </c:pt>
                <c:pt idx="7">
                  <c:v>84.705696105957031</c:v>
                </c:pt>
                <c:pt idx="8">
                  <c:v>78.917892456054688</c:v>
                </c:pt>
                <c:pt idx="9">
                  <c:v>78.793853759765625</c:v>
                </c:pt>
                <c:pt idx="10">
                  <c:v>87.585365295410156</c:v>
                </c:pt>
                <c:pt idx="11">
                  <c:v>84.208770751953125</c:v>
                </c:pt>
                <c:pt idx="12">
                  <c:v>78.891494750976563</c:v>
                </c:pt>
                <c:pt idx="13">
                  <c:v>80.613166809082031</c:v>
                </c:pt>
                <c:pt idx="14">
                  <c:v>74.339042663574219</c:v>
                </c:pt>
                <c:pt idx="15">
                  <c:v>76.495780944824219</c:v>
                </c:pt>
                <c:pt idx="16">
                  <c:v>58.312786102294922</c:v>
                </c:pt>
                <c:pt idx="17">
                  <c:v>79.667503356933594</c:v>
                </c:pt>
                <c:pt idx="18">
                  <c:v>81.227684020996094</c:v>
                </c:pt>
                <c:pt idx="19">
                  <c:v>80.367622375488281</c:v>
                </c:pt>
                <c:pt idx="20">
                  <c:v>75.367828369140625</c:v>
                </c:pt>
                <c:pt idx="21">
                  <c:v>69.886001586914063</c:v>
                </c:pt>
                <c:pt idx="22">
                  <c:v>84.231460571289063</c:v>
                </c:pt>
                <c:pt idx="23">
                  <c:v>70.101348876953125</c:v>
                </c:pt>
                <c:pt idx="24">
                  <c:v>56.872402191162109</c:v>
                </c:pt>
              </c:numCache>
            </c:numRef>
          </c:val>
          <c:extLst>
            <c:ext xmlns:c16="http://schemas.microsoft.com/office/drawing/2014/chart" uri="{C3380CC4-5D6E-409C-BE32-E72D297353CC}">
              <c16:uniqueId val="{00000000-2D52-4E53-BB35-F654EE2D60BE}"/>
            </c:ext>
          </c:extLst>
        </c:ser>
        <c:ser>
          <c:idx val="0"/>
          <c:order val="2"/>
          <c:tx>
            <c:strRef>
              <c:f>'f1.1'!$P$2</c:f>
              <c:strCache>
                <c:ptCount val="1"/>
                <c:pt idx="0">
                  <c:v>No job loss in household</c:v>
                </c:pt>
              </c:strCache>
            </c:strRef>
          </c:tx>
          <c:spPr>
            <a:solidFill>
              <a:srgbClr val="597C8D"/>
            </a:solidFill>
            <a:ln>
              <a:noFill/>
            </a:ln>
          </c:spPr>
          <c:invertIfNegative val="0"/>
          <c:cat>
            <c:strRef>
              <c:f>'f1.1'!$M$3:$M$27</c:f>
              <c:strCache>
                <c:ptCount val="25"/>
                <c:pt idx="0">
                  <c:v>Greece</c:v>
                </c:pt>
                <c:pt idx="1">
                  <c:v>Chile</c:v>
                </c:pt>
                <c:pt idx="2">
                  <c:v>Spain</c:v>
                </c:pt>
                <c:pt idx="3">
                  <c:v>Mexico</c:v>
                </c:pt>
                <c:pt idx="4">
                  <c:v>Korea</c:v>
                </c:pt>
                <c:pt idx="5">
                  <c:v>Portugal</c:v>
                </c:pt>
                <c:pt idx="6">
                  <c:v>Israel</c:v>
                </c:pt>
                <c:pt idx="7">
                  <c:v>Turkey</c:v>
                </c:pt>
                <c:pt idx="8">
                  <c:v>Italy</c:v>
                </c:pt>
                <c:pt idx="9">
                  <c:v>Lithuania</c:v>
                </c:pt>
                <c:pt idx="10">
                  <c:v>United States</c:v>
                </c:pt>
                <c:pt idx="11">
                  <c:v>Canada</c:v>
                </c:pt>
                <c:pt idx="12">
                  <c:v>Ireland</c:v>
                </c:pt>
                <c:pt idx="13">
                  <c:v>France</c:v>
                </c:pt>
                <c:pt idx="14">
                  <c:v>Slovenia</c:v>
                </c:pt>
                <c:pt idx="15">
                  <c:v>Estonia</c:v>
                </c:pt>
                <c:pt idx="16">
                  <c:v>Poland</c:v>
                </c:pt>
                <c:pt idx="17">
                  <c:v>Switzerland</c:v>
                </c:pt>
                <c:pt idx="18">
                  <c:v>Germany</c:v>
                </c:pt>
                <c:pt idx="19">
                  <c:v>Belgium</c:v>
                </c:pt>
                <c:pt idx="20">
                  <c:v>Netherlands</c:v>
                </c:pt>
                <c:pt idx="21">
                  <c:v>Austria</c:v>
                </c:pt>
                <c:pt idx="22">
                  <c:v>Finland</c:v>
                </c:pt>
                <c:pt idx="23">
                  <c:v>Norway</c:v>
                </c:pt>
                <c:pt idx="24">
                  <c:v>Denmark</c:v>
                </c:pt>
              </c:strCache>
            </c:strRef>
          </c:cat>
          <c:val>
            <c:numRef>
              <c:f>'f1.1'!$P$3:$P$27</c:f>
              <c:numCache>
                <c:formatCode>0.0</c:formatCode>
                <c:ptCount val="25"/>
                <c:pt idx="0">
                  <c:v>92.814445495605469</c:v>
                </c:pt>
                <c:pt idx="1">
                  <c:v>83.794906616210938</c:v>
                </c:pt>
                <c:pt idx="2">
                  <c:v>82.310691833496094</c:v>
                </c:pt>
                <c:pt idx="3">
                  <c:v>80.249580383300781</c:v>
                </c:pt>
                <c:pt idx="4">
                  <c:v>80.738494873046875</c:v>
                </c:pt>
                <c:pt idx="5">
                  <c:v>80.660125732421875</c:v>
                </c:pt>
                <c:pt idx="6">
                  <c:v>76.712654113769531</c:v>
                </c:pt>
                <c:pt idx="7">
                  <c:v>73.905006408691406</c:v>
                </c:pt>
                <c:pt idx="8">
                  <c:v>73.314506530761719</c:v>
                </c:pt>
                <c:pt idx="9">
                  <c:v>70.958938598632813</c:v>
                </c:pt>
                <c:pt idx="10">
                  <c:v>68.840438842773438</c:v>
                </c:pt>
                <c:pt idx="11">
                  <c:v>67.552947998046875</c:v>
                </c:pt>
                <c:pt idx="12">
                  <c:v>65.649971008300781</c:v>
                </c:pt>
                <c:pt idx="13">
                  <c:v>64.108779907226563</c:v>
                </c:pt>
                <c:pt idx="14">
                  <c:v>64.035987854003906</c:v>
                </c:pt>
                <c:pt idx="15">
                  <c:v>61.518348693847656</c:v>
                </c:pt>
                <c:pt idx="16">
                  <c:v>60.158832550048828</c:v>
                </c:pt>
                <c:pt idx="17">
                  <c:v>56.956298828125</c:v>
                </c:pt>
                <c:pt idx="18">
                  <c:v>54.540206909179688</c:v>
                </c:pt>
                <c:pt idx="19">
                  <c:v>53.053318023681641</c:v>
                </c:pt>
                <c:pt idx="20">
                  <c:v>49.020301818847656</c:v>
                </c:pt>
                <c:pt idx="21">
                  <c:v>47.787223815917969</c:v>
                </c:pt>
                <c:pt idx="22">
                  <c:v>46.521965026855469</c:v>
                </c:pt>
                <c:pt idx="23">
                  <c:v>39.174270629882813</c:v>
                </c:pt>
                <c:pt idx="24">
                  <c:v>33.225616455078125</c:v>
                </c:pt>
              </c:numCache>
            </c:numRef>
          </c:val>
          <c:extLst>
            <c:ext xmlns:c16="http://schemas.microsoft.com/office/drawing/2014/chart" uri="{C3380CC4-5D6E-409C-BE32-E72D297353CC}">
              <c16:uniqueId val="{00000001-2D52-4E53-BB35-F654EE2D60BE}"/>
            </c:ext>
          </c:extLst>
        </c:ser>
        <c:dLbls>
          <c:showLegendKey val="0"/>
          <c:showVal val="0"/>
          <c:showCatName val="0"/>
          <c:showSerName val="0"/>
          <c:showPercent val="0"/>
          <c:showBubbleSize val="0"/>
        </c:dLbls>
        <c:gapWidth val="25"/>
        <c:axId val="101269504"/>
        <c:axId val="168642816"/>
      </c:barChart>
      <c:lineChart>
        <c:grouping val="stacked"/>
        <c:varyColors val="0"/>
        <c:ser>
          <c:idx val="2"/>
          <c:order val="1"/>
          <c:tx>
            <c:strRef>
              <c:f>'f1.1'!$N$2</c:f>
              <c:strCache>
                <c:ptCount val="1"/>
                <c:pt idx="0">
                  <c:v>Total</c:v>
                </c:pt>
              </c:strCache>
            </c:strRef>
          </c:tx>
          <c:spPr>
            <a:ln>
              <a:noFill/>
            </a:ln>
          </c:spPr>
          <c:marker>
            <c:symbol val="circle"/>
            <c:size val="6"/>
            <c:spPr>
              <a:solidFill>
                <a:srgbClr val="A154A1"/>
              </a:solidFill>
              <a:ln>
                <a:solidFill>
                  <a:srgbClr val="A154A1"/>
                </a:solidFill>
              </a:ln>
            </c:spPr>
          </c:marker>
          <c:dPt>
            <c:idx val="25"/>
            <c:marker>
              <c:spPr>
                <a:noFill/>
                <a:ln>
                  <a:noFill/>
                </a:ln>
              </c:spPr>
            </c:marker>
            <c:bubble3D val="0"/>
            <c:extLst>
              <c:ext xmlns:c16="http://schemas.microsoft.com/office/drawing/2014/chart" uri="{C3380CC4-5D6E-409C-BE32-E72D297353CC}">
                <c16:uniqueId val="{00000002-2D52-4E53-BB35-F654EE2D60BE}"/>
              </c:ext>
            </c:extLst>
          </c:dPt>
          <c:cat>
            <c:strRef>
              <c:f>'f1.1'!$M$3:$M$27</c:f>
              <c:strCache>
                <c:ptCount val="25"/>
                <c:pt idx="0">
                  <c:v>Greece</c:v>
                </c:pt>
                <c:pt idx="1">
                  <c:v>Chile</c:v>
                </c:pt>
                <c:pt idx="2">
                  <c:v>Spain</c:v>
                </c:pt>
                <c:pt idx="3">
                  <c:v>Mexico</c:v>
                </c:pt>
                <c:pt idx="4">
                  <c:v>Korea</c:v>
                </c:pt>
                <c:pt idx="5">
                  <c:v>Portugal</c:v>
                </c:pt>
                <c:pt idx="6">
                  <c:v>Israel</c:v>
                </c:pt>
                <c:pt idx="7">
                  <c:v>Turkey</c:v>
                </c:pt>
                <c:pt idx="8">
                  <c:v>Italy</c:v>
                </c:pt>
                <c:pt idx="9">
                  <c:v>Lithuania</c:v>
                </c:pt>
                <c:pt idx="10">
                  <c:v>United States</c:v>
                </c:pt>
                <c:pt idx="11">
                  <c:v>Canada</c:v>
                </c:pt>
                <c:pt idx="12">
                  <c:v>Ireland</c:v>
                </c:pt>
                <c:pt idx="13">
                  <c:v>France</c:v>
                </c:pt>
                <c:pt idx="14">
                  <c:v>Slovenia</c:v>
                </c:pt>
                <c:pt idx="15">
                  <c:v>Estonia</c:v>
                </c:pt>
                <c:pt idx="16">
                  <c:v>Poland</c:v>
                </c:pt>
                <c:pt idx="17">
                  <c:v>Switzerland</c:v>
                </c:pt>
                <c:pt idx="18">
                  <c:v>Germany</c:v>
                </c:pt>
                <c:pt idx="19">
                  <c:v>Belgium</c:v>
                </c:pt>
                <c:pt idx="20">
                  <c:v>Netherlands</c:v>
                </c:pt>
                <c:pt idx="21">
                  <c:v>Austria</c:v>
                </c:pt>
                <c:pt idx="22">
                  <c:v>Finland</c:v>
                </c:pt>
                <c:pt idx="23">
                  <c:v>Norway</c:v>
                </c:pt>
                <c:pt idx="24">
                  <c:v>Denmark</c:v>
                </c:pt>
              </c:strCache>
            </c:strRef>
          </c:cat>
          <c:val>
            <c:numRef>
              <c:f>'f1.1'!$N$3:$N$27</c:f>
              <c:numCache>
                <c:formatCode>0.0</c:formatCode>
                <c:ptCount val="25"/>
                <c:pt idx="0">
                  <c:v>93.324867248535156</c:v>
                </c:pt>
                <c:pt idx="1">
                  <c:v>85.531280517578125</c:v>
                </c:pt>
                <c:pt idx="2">
                  <c:v>83.388504028320313</c:v>
                </c:pt>
                <c:pt idx="3">
                  <c:v>82.185653686523438</c:v>
                </c:pt>
                <c:pt idx="4">
                  <c:v>81.943946838378906</c:v>
                </c:pt>
                <c:pt idx="5">
                  <c:v>81.494140625</c:v>
                </c:pt>
                <c:pt idx="6">
                  <c:v>77.917274475097656</c:v>
                </c:pt>
                <c:pt idx="7">
                  <c:v>76.815498352050781</c:v>
                </c:pt>
                <c:pt idx="8">
                  <c:v>73.737113952636719</c:v>
                </c:pt>
                <c:pt idx="9">
                  <c:v>71.848121643066406</c:v>
                </c:pt>
                <c:pt idx="10">
                  <c:v>71.200859069824219</c:v>
                </c:pt>
                <c:pt idx="11">
                  <c:v>69.354255676269531</c:v>
                </c:pt>
                <c:pt idx="12">
                  <c:v>67.249000549316406</c:v>
                </c:pt>
                <c:pt idx="13">
                  <c:v>65.273796081542969</c:v>
                </c:pt>
                <c:pt idx="14">
                  <c:v>64.982383728027344</c:v>
                </c:pt>
                <c:pt idx="15">
                  <c:v>63.555751800537109</c:v>
                </c:pt>
                <c:pt idx="16">
                  <c:v>59.917320251464844</c:v>
                </c:pt>
                <c:pt idx="17">
                  <c:v>59.46051025390625</c:v>
                </c:pt>
                <c:pt idx="18">
                  <c:v>56.004924774169922</c:v>
                </c:pt>
                <c:pt idx="19">
                  <c:v>54.222972869873047</c:v>
                </c:pt>
                <c:pt idx="20">
                  <c:v>50.248115539550781</c:v>
                </c:pt>
                <c:pt idx="21">
                  <c:v>49.778388977050781</c:v>
                </c:pt>
                <c:pt idx="22">
                  <c:v>48.685985565185547</c:v>
                </c:pt>
                <c:pt idx="23">
                  <c:v>41.060806274414063</c:v>
                </c:pt>
                <c:pt idx="24">
                  <c:v>34.336738586425781</c:v>
                </c:pt>
              </c:numCache>
            </c:numRef>
          </c:val>
          <c:smooth val="0"/>
          <c:extLst>
            <c:ext xmlns:c16="http://schemas.microsoft.com/office/drawing/2014/chart" uri="{C3380CC4-5D6E-409C-BE32-E72D297353CC}">
              <c16:uniqueId val="{00000003-2D52-4E53-BB35-F654EE2D60BE}"/>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168642816"/>
        <c:crosses val="autoZero"/>
        <c:auto val="1"/>
        <c:lblAlgn val="ctr"/>
        <c:lblOffset val="0"/>
        <c:noMultiLvlLbl val="0"/>
      </c:catAx>
      <c:valAx>
        <c:axId val="168642816"/>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26529062667169118"/>
          <c:w val="0.93528510998826042"/>
          <c:h val="0.57918566770855184"/>
        </c:manualLayout>
      </c:layout>
      <c:lineChart>
        <c:grouping val="standard"/>
        <c:varyColors val="0"/>
        <c:ser>
          <c:idx val="1"/>
          <c:order val="0"/>
          <c:tx>
            <c:strRef>
              <c:f>'f1-7'!$P$2:$P$4</c:f>
              <c:strCache>
                <c:ptCount val="3"/>
                <c:pt idx="0">
                  <c:v>Not being as well-off and financially secure as your parents</c:v>
                </c:pt>
              </c:strCache>
            </c:strRef>
          </c:tx>
          <c:spPr>
            <a:ln w="6350" cap="rnd" cmpd="sng" algn="ctr">
              <a:noFill/>
              <a:prstDash val="solid"/>
              <a:round/>
            </a:ln>
            <a:effectLst/>
          </c:spPr>
          <c:marker>
            <c:symbol val="circle"/>
            <c:size val="6"/>
            <c:spPr>
              <a:solidFill>
                <a:srgbClr val="005F89"/>
              </a:solidFill>
              <a:ln w="3175">
                <a:solidFill>
                  <a:srgbClr val="005F89"/>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'f1-7'!$P$5:$P$31</c:f>
              <c:numCache>
                <c:formatCode>0.0</c:formatCode>
                <c:ptCount val="27"/>
                <c:pt idx="0">
                  <c:v>82.267791748046875</c:v>
                </c:pt>
                <c:pt idx="1">
                  <c:v>87.565025329589844</c:v>
                </c:pt>
                <c:pt idx="2">
                  <c:v>79.363265991210938</c:v>
                </c:pt>
                <c:pt idx="3">
                  <c:v>81.896934509277344</c:v>
                </c:pt>
                <c:pt idx="4">
                  <c:v>83.063117980957031</c:v>
                </c:pt>
                <c:pt idx="5">
                  <c:v>74.647689819335938</c:v>
                </c:pt>
                <c:pt idx="6">
                  <c:v>77.206047058105469</c:v>
                </c:pt>
                <c:pt idx="7">
                  <c:v>72.871726989746094</c:v>
                </c:pt>
                <c:pt idx="8">
                  <c:v>64.611679077148438</c:v>
                </c:pt>
                <c:pt idx="9">
                  <c:v>74.524650573730469</c:v>
                </c:pt>
                <c:pt idx="10">
                  <c:v>55.928455352783203</c:v>
                </c:pt>
                <c:pt idx="11">
                  <c:v>56.718814849853516</c:v>
                </c:pt>
                <c:pt idx="12">
                  <c:v>66.709732055664063</c:v>
                </c:pt>
                <c:pt idx="13">
                  <c:v>64.478622436523438</c:v>
                </c:pt>
                <c:pt idx="14">
                  <c:v>57.365226745605469</c:v>
                </c:pt>
                <c:pt idx="15">
                  <c:v>66.013641357421875</c:v>
                </c:pt>
                <c:pt idx="16">
                  <c:v>64.532180786132813</c:v>
                </c:pt>
                <c:pt idx="17">
                  <c:v>50.635032653808594</c:v>
                </c:pt>
                <c:pt idx="18">
                  <c:v>70.939651489257813</c:v>
                </c:pt>
                <c:pt idx="19">
                  <c:v>54.442024230957031</c:v>
                </c:pt>
                <c:pt idx="20">
                  <c:v>59.056610107421875</c:v>
                </c:pt>
                <c:pt idx="21">
                  <c:v>42.609764099121094</c:v>
                </c:pt>
                <c:pt idx="22">
                  <c:v>46.247463226318359</c:v>
                </c:pt>
                <c:pt idx="23">
                  <c:v>50.722332000732422</c:v>
                </c:pt>
                <c:pt idx="24">
                  <c:v>38.683582305908203</c:v>
                </c:pt>
                <c:pt idx="26">
                  <c:v>64.924042510986325</c:v>
                </c:pt>
              </c:numCache>
            </c:numRef>
          </c:val>
          <c:smooth val="0"/>
          <c:extLst>
            <c:ext xmlns:c16="http://schemas.microsoft.com/office/drawing/2014/chart" uri="{C3380CC4-5D6E-409C-BE32-E72D297353CC}">
              <c16:uniqueId val="{00000000-1C55-44F9-A6B1-2899568C494F}"/>
            </c:ext>
          </c:extLst>
        </c:ser>
        <c:ser>
          <c:idx val="2"/>
          <c:order val="1"/>
          <c:tx>
            <c:strRef>
              <c:f>'f1-7'!$Q$2:$Q$4</c:f>
              <c:strCache>
                <c:ptCount val="3"/>
                <c:pt idx="0">
                  <c:v>Your children not being as well-off as you</c:v>
                </c:pt>
              </c:strCache>
            </c:strRef>
          </c:tx>
          <c:spPr>
            <a:ln>
              <a:noFill/>
            </a:ln>
          </c:spPr>
          <c:marker>
            <c:symbol val="dash"/>
            <c:size val="6"/>
            <c:spPr>
              <a:solidFill>
                <a:srgbClr val="C8A50E"/>
              </a:solidFill>
              <a:ln w="3175">
                <a:solidFill>
                  <a:srgbClr val="C8A50E"/>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'f1-7'!$Q$5:$Q$31</c:f>
              <c:numCache>
                <c:formatCode>0.0</c:formatCode>
                <c:ptCount val="27"/>
                <c:pt idx="0">
                  <c:v>82.529159545898438</c:v>
                </c:pt>
                <c:pt idx="1">
                  <c:v>84.809883117675781</c:v>
                </c:pt>
                <c:pt idx="2">
                  <c:v>77.614112854003906</c:v>
                </c:pt>
                <c:pt idx="3">
                  <c:v>75.418380737304688</c:v>
                </c:pt>
                <c:pt idx="4">
                  <c:v>81.942863464355469</c:v>
                </c:pt>
                <c:pt idx="5">
                  <c:v>63.740985870361328</c:v>
                </c:pt>
                <c:pt idx="6">
                  <c:v>65.215202331542969</c:v>
                </c:pt>
                <c:pt idx="7">
                  <c:v>68.453094482421875</c:v>
                </c:pt>
                <c:pt idx="8">
                  <c:v>58.326602935791016</c:v>
                </c:pt>
                <c:pt idx="9">
                  <c:v>74.749786376953125</c:v>
                </c:pt>
                <c:pt idx="10">
                  <c:v>52.803009033203125</c:v>
                </c:pt>
                <c:pt idx="11">
                  <c:v>53.376190185546875</c:v>
                </c:pt>
                <c:pt idx="12">
                  <c:v>53.537445068359375</c:v>
                </c:pt>
                <c:pt idx="13">
                  <c:v>66.140876770019531</c:v>
                </c:pt>
                <c:pt idx="14">
                  <c:v>52.120292663574219</c:v>
                </c:pt>
                <c:pt idx="15">
                  <c:v>54.688011169433594</c:v>
                </c:pt>
                <c:pt idx="16">
                  <c:v>57.750598907470703</c:v>
                </c:pt>
                <c:pt idx="17">
                  <c:v>51.724536895751953</c:v>
                </c:pt>
                <c:pt idx="18">
                  <c:v>68.224533081054688</c:v>
                </c:pt>
                <c:pt idx="19">
                  <c:v>49.443729400634766</c:v>
                </c:pt>
                <c:pt idx="20">
                  <c:v>47.627937316894531</c:v>
                </c:pt>
                <c:pt idx="21">
                  <c:v>37.658489227294922</c:v>
                </c:pt>
                <c:pt idx="22">
                  <c:v>39.858036041259766</c:v>
                </c:pt>
                <c:pt idx="23">
                  <c:v>35.4324951171875</c:v>
                </c:pt>
                <c:pt idx="24">
                  <c:v>32.105186462402344</c:v>
                </c:pt>
                <c:pt idx="26">
                  <c:v>59.411657562255861</c:v>
                </c:pt>
              </c:numCache>
            </c:numRef>
          </c:val>
          <c:smooth val="0"/>
          <c:extLst>
            <c:ext xmlns:c16="http://schemas.microsoft.com/office/drawing/2014/chart" uri="{C3380CC4-5D6E-409C-BE32-E72D297353CC}">
              <c16:uniqueId val="{00000001-1C55-44F9-A6B1-2899568C494F}"/>
            </c:ext>
          </c:extLst>
        </c:ser>
        <c:ser>
          <c:idx val="0"/>
          <c:order val="2"/>
          <c:tx>
            <c:strRef>
              <c:f>'f1-7'!$R$2:$R$4</c:f>
              <c:strCache>
                <c:ptCount val="3"/>
                <c:pt idx="0">
                  <c:v>Not being in good health</c:v>
                </c:pt>
              </c:strCache>
            </c:strRef>
          </c:tx>
          <c:spPr>
            <a:ln>
              <a:noFill/>
            </a:ln>
          </c:spPr>
          <c:marker>
            <c:symbol val="circle"/>
            <c:size val="6"/>
            <c:spPr>
              <a:solidFill>
                <a:srgbClr val="C8ABD5"/>
              </a:solidFill>
              <a:ln>
                <a:solidFill>
                  <a:srgbClr val="BF9ECE"/>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'f1-7'!$R$5:$R$31</c:f>
              <c:numCache>
                <c:formatCode>0.0</c:formatCode>
                <c:ptCount val="27"/>
                <c:pt idx="0">
                  <c:v>90.986587524414063</c:v>
                </c:pt>
                <c:pt idx="1">
                  <c:v>89.642311096191406</c:v>
                </c:pt>
                <c:pt idx="2">
                  <c:v>89.204757690429688</c:v>
                </c:pt>
                <c:pt idx="3">
                  <c:v>88.932228088378906</c:v>
                </c:pt>
                <c:pt idx="4">
                  <c:v>87.074859619140625</c:v>
                </c:pt>
                <c:pt idx="5">
                  <c:v>81.685432434082031</c:v>
                </c:pt>
                <c:pt idx="6">
                  <c:v>77.881195068359375</c:v>
                </c:pt>
                <c:pt idx="7">
                  <c:v>77.0419921875</c:v>
                </c:pt>
                <c:pt idx="8">
                  <c:v>76.95037841796875</c:v>
                </c:pt>
                <c:pt idx="9">
                  <c:v>76.235313415527344</c:v>
                </c:pt>
                <c:pt idx="10">
                  <c:v>73.849746704101563</c:v>
                </c:pt>
                <c:pt idx="11">
                  <c:v>73.711326599121094</c:v>
                </c:pt>
                <c:pt idx="12">
                  <c:v>73.395416259765625</c:v>
                </c:pt>
                <c:pt idx="13">
                  <c:v>72.070770263671875</c:v>
                </c:pt>
                <c:pt idx="14">
                  <c:v>70.249664306640625</c:v>
                </c:pt>
                <c:pt idx="15">
                  <c:v>68.560546875</c:v>
                </c:pt>
                <c:pt idx="16">
                  <c:v>68.528312683105469</c:v>
                </c:pt>
                <c:pt idx="17">
                  <c:v>67.615036010742188</c:v>
                </c:pt>
                <c:pt idx="18">
                  <c:v>67.288459777832031</c:v>
                </c:pt>
                <c:pt idx="19">
                  <c:v>65.884223937988281</c:v>
                </c:pt>
                <c:pt idx="20">
                  <c:v>64.340583801269531</c:v>
                </c:pt>
                <c:pt idx="21">
                  <c:v>60.653961181640625</c:v>
                </c:pt>
                <c:pt idx="22">
                  <c:v>55.640308380126953</c:v>
                </c:pt>
                <c:pt idx="23">
                  <c:v>55.629043579101563</c:v>
                </c:pt>
                <c:pt idx="24">
                  <c:v>54.586338043212891</c:v>
                </c:pt>
                <c:pt idx="26">
                  <c:v>73.105551757812506</c:v>
                </c:pt>
              </c:numCache>
            </c:numRef>
          </c:val>
          <c:smooth val="0"/>
          <c:extLst>
            <c:ext xmlns:c16="http://schemas.microsoft.com/office/drawing/2014/chart" uri="{C3380CC4-5D6E-409C-BE32-E72D297353CC}">
              <c16:uniqueId val="{00000002-1C55-44F9-A6B1-2899568C494F}"/>
            </c:ext>
          </c:extLst>
        </c:ser>
        <c:ser>
          <c:idx val="3"/>
          <c:order val="3"/>
          <c:tx>
            <c:strRef>
              <c:f>'f1-7'!$S$2:$S$4</c:f>
              <c:strCache>
                <c:ptCount val="3"/>
                <c:pt idx="0">
                  <c:v>Not having the right skills, knowledge to work in a secure, well-paid job</c:v>
                </c:pt>
              </c:strCache>
            </c:strRef>
          </c:tx>
          <c:spPr>
            <a:ln>
              <a:noFill/>
            </a:ln>
          </c:spPr>
          <c:marker>
            <c:symbol val="circle"/>
            <c:size val="6"/>
            <c:spPr>
              <a:solidFill>
                <a:srgbClr val="0093B7"/>
              </a:solidFill>
              <a:ln w="3175">
                <a:solidFill>
                  <a:srgbClr val="0093B7"/>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'f1-7'!$S$5:$S$31</c:f>
              <c:numCache>
                <c:formatCode>0.0</c:formatCode>
                <c:ptCount val="27"/>
                <c:pt idx="0">
                  <c:v>63.672042846679688</c:v>
                </c:pt>
                <c:pt idx="1">
                  <c:v>70.855812072753906</c:v>
                </c:pt>
                <c:pt idx="2">
                  <c:v>77.483604431152344</c:v>
                </c:pt>
                <c:pt idx="3">
                  <c:v>74.145309448242188</c:v>
                </c:pt>
                <c:pt idx="4">
                  <c:v>65.435478210449219</c:v>
                </c:pt>
                <c:pt idx="5">
                  <c:v>60.720920562744141</c:v>
                </c:pt>
                <c:pt idx="6">
                  <c:v>72.769882202148438</c:v>
                </c:pt>
                <c:pt idx="7">
                  <c:v>55.107379913330078</c:v>
                </c:pt>
                <c:pt idx="8">
                  <c:v>47.824333190917969</c:v>
                </c:pt>
                <c:pt idx="9">
                  <c:v>62.890941619873047</c:v>
                </c:pt>
                <c:pt idx="10">
                  <c:v>40.127384185791016</c:v>
                </c:pt>
                <c:pt idx="11">
                  <c:v>37.245292663574219</c:v>
                </c:pt>
                <c:pt idx="12">
                  <c:v>49.209510803222656</c:v>
                </c:pt>
                <c:pt idx="13">
                  <c:v>42.643444061279297</c:v>
                </c:pt>
                <c:pt idx="14">
                  <c:v>48.589202880859375</c:v>
                </c:pt>
                <c:pt idx="15">
                  <c:v>50.393325805664063</c:v>
                </c:pt>
                <c:pt idx="16">
                  <c:v>55.666244506835938</c:v>
                </c:pt>
                <c:pt idx="17">
                  <c:v>32.482345581054688</c:v>
                </c:pt>
                <c:pt idx="18">
                  <c:v>45.930961608886719</c:v>
                </c:pt>
                <c:pt idx="19">
                  <c:v>45.712673187255859</c:v>
                </c:pt>
                <c:pt idx="20">
                  <c:v>46.417884826660156</c:v>
                </c:pt>
                <c:pt idx="21">
                  <c:v>38.867942810058594</c:v>
                </c:pt>
                <c:pt idx="22">
                  <c:v>35.292659759521484</c:v>
                </c:pt>
                <c:pt idx="23">
                  <c:v>37.99713134765625</c:v>
                </c:pt>
                <c:pt idx="24">
                  <c:v>36.00189208984375</c:v>
                </c:pt>
                <c:pt idx="26">
                  <c:v>51.739344024658202</c:v>
                </c:pt>
              </c:numCache>
            </c:numRef>
          </c:val>
          <c:smooth val="0"/>
          <c:extLst>
            <c:ext xmlns:c16="http://schemas.microsoft.com/office/drawing/2014/chart" uri="{C3380CC4-5D6E-409C-BE32-E72D297353CC}">
              <c16:uniqueId val="{00000003-1C55-44F9-A6B1-2899568C494F}"/>
            </c:ext>
          </c:extLst>
        </c:ser>
        <c:ser>
          <c:idx val="4"/>
          <c:order val="4"/>
          <c:tx>
            <c:strRef>
              <c:f>'f1-7'!$T$2:$T$4</c:f>
              <c:strCache>
                <c:ptCount val="3"/>
                <c:pt idx="0">
                  <c:v>Not being financially secure in old age</c:v>
                </c:pt>
              </c:strCache>
            </c:strRef>
          </c:tx>
          <c:spPr>
            <a:ln>
              <a:noFill/>
            </a:ln>
            <a:effectLst/>
          </c:spPr>
          <c:marker>
            <c:symbol val="circle"/>
            <c:size val="6"/>
            <c:spPr>
              <a:solidFill>
                <a:srgbClr val="514C7B"/>
              </a:solidFill>
              <a:ln>
                <a:solidFill>
                  <a:srgbClr val="514C7B"/>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'f1-7'!$T$5:$T$31</c:f>
              <c:numCache>
                <c:formatCode>0.0</c:formatCode>
                <c:ptCount val="27"/>
                <c:pt idx="0">
                  <c:v>87.904830932617188</c:v>
                </c:pt>
                <c:pt idx="1">
                  <c:v>88.259468078613281</c:v>
                </c:pt>
                <c:pt idx="2">
                  <c:v>86.622291564941406</c:v>
                </c:pt>
                <c:pt idx="3">
                  <c:v>89.609268188476563</c:v>
                </c:pt>
                <c:pt idx="4">
                  <c:v>88.297340393066406</c:v>
                </c:pt>
                <c:pt idx="5">
                  <c:v>76.79022216796875</c:v>
                </c:pt>
                <c:pt idx="6">
                  <c:v>78.929969787597656</c:v>
                </c:pt>
                <c:pt idx="7">
                  <c:v>79.411643981933594</c:v>
                </c:pt>
                <c:pt idx="8">
                  <c:v>72.810562133789063</c:v>
                </c:pt>
                <c:pt idx="9">
                  <c:v>71.607574462890625</c:v>
                </c:pt>
                <c:pt idx="10">
                  <c:v>69.323219299316406</c:v>
                </c:pt>
                <c:pt idx="11">
                  <c:v>61.403106689453125</c:v>
                </c:pt>
                <c:pt idx="12">
                  <c:v>73.010009765625</c:v>
                </c:pt>
                <c:pt idx="13">
                  <c:v>72.67340087890625</c:v>
                </c:pt>
                <c:pt idx="14">
                  <c:v>69.512008666992188</c:v>
                </c:pt>
                <c:pt idx="15">
                  <c:v>71.1138916015625</c:v>
                </c:pt>
                <c:pt idx="16">
                  <c:v>72.319244384765625</c:v>
                </c:pt>
                <c:pt idx="17">
                  <c:v>63.520729064941406</c:v>
                </c:pt>
                <c:pt idx="18">
                  <c:v>75.8505859375</c:v>
                </c:pt>
                <c:pt idx="19">
                  <c:v>66.7042236328125</c:v>
                </c:pt>
                <c:pt idx="20">
                  <c:v>69.109367370605469</c:v>
                </c:pt>
                <c:pt idx="21">
                  <c:v>55.274009704589844</c:v>
                </c:pt>
                <c:pt idx="22">
                  <c:v>53.76971435546875</c:v>
                </c:pt>
                <c:pt idx="23">
                  <c:v>56.996639251708984</c:v>
                </c:pt>
                <c:pt idx="24">
                  <c:v>48.254646301269531</c:v>
                </c:pt>
                <c:pt idx="26">
                  <c:v>71.963118743896487</c:v>
                </c:pt>
              </c:numCache>
            </c:numRef>
          </c:val>
          <c:smooth val="0"/>
          <c:extLst>
            <c:ext xmlns:c16="http://schemas.microsoft.com/office/drawing/2014/chart" uri="{C3380CC4-5D6E-409C-BE32-E72D297353CC}">
              <c16:uniqueId val="{00000004-1C55-44F9-A6B1-2899568C494F}"/>
            </c:ext>
          </c:extLst>
        </c:ser>
        <c:ser>
          <c:idx val="5"/>
          <c:order val="5"/>
          <c:tx>
            <c:strRef>
              <c:f>'f1-7'!$U$2:$U$4</c:f>
              <c:strCache>
                <c:ptCount val="3"/>
                <c:pt idx="0">
                  <c:v>Not being able to find/maintain adequate housing</c:v>
                </c:pt>
              </c:strCache>
            </c:strRef>
          </c:tx>
          <c:spPr>
            <a:ln>
              <a:noFill/>
            </a:ln>
            <a:effectLst/>
          </c:spPr>
          <c:marker>
            <c:symbol val="circle"/>
            <c:size val="5"/>
            <c:spPr>
              <a:solidFill>
                <a:srgbClr val="CA6291"/>
              </a:solidFill>
              <a:ln w="3175">
                <a:solidFill>
                  <a:srgbClr val="CC6A96"/>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'f1-7'!$U$5:$U$31</c:f>
              <c:numCache>
                <c:formatCode>0.0</c:formatCode>
                <c:ptCount val="27"/>
                <c:pt idx="0">
                  <c:v>70.826568603515625</c:v>
                </c:pt>
                <c:pt idx="1">
                  <c:v>72.630538940429688</c:v>
                </c:pt>
                <c:pt idx="2">
                  <c:v>73.348922729492188</c:v>
                </c:pt>
                <c:pt idx="3">
                  <c:v>76.533065795898438</c:v>
                </c:pt>
                <c:pt idx="4">
                  <c:v>64.025131225585938</c:v>
                </c:pt>
                <c:pt idx="5">
                  <c:v>53.590358734130859</c:v>
                </c:pt>
                <c:pt idx="6">
                  <c:v>62.455783843994141</c:v>
                </c:pt>
                <c:pt idx="7">
                  <c:v>42.899757385253906</c:v>
                </c:pt>
                <c:pt idx="8">
                  <c:v>44.597293853759766</c:v>
                </c:pt>
                <c:pt idx="9">
                  <c:v>63.242958068847656</c:v>
                </c:pt>
                <c:pt idx="10">
                  <c:v>48.356697082519531</c:v>
                </c:pt>
                <c:pt idx="11">
                  <c:v>39.713161468505859</c:v>
                </c:pt>
                <c:pt idx="12">
                  <c:v>49.004585266113281</c:v>
                </c:pt>
                <c:pt idx="13">
                  <c:v>44.805015563964844</c:v>
                </c:pt>
                <c:pt idx="14">
                  <c:v>44.842502593994141</c:v>
                </c:pt>
                <c:pt idx="15">
                  <c:v>47.413398742675781</c:v>
                </c:pt>
                <c:pt idx="16">
                  <c:v>51.703041076660156</c:v>
                </c:pt>
                <c:pt idx="17">
                  <c:v>38.766742706298828</c:v>
                </c:pt>
                <c:pt idx="18">
                  <c:v>54.986061096191406</c:v>
                </c:pt>
                <c:pt idx="19">
                  <c:v>34.343891143798828</c:v>
                </c:pt>
                <c:pt idx="20">
                  <c:v>47.031547546386719</c:v>
                </c:pt>
                <c:pt idx="21">
                  <c:v>36.122722625732422</c:v>
                </c:pt>
                <c:pt idx="22">
                  <c:v>40.431907653808594</c:v>
                </c:pt>
                <c:pt idx="23">
                  <c:v>34.179187774658203</c:v>
                </c:pt>
                <c:pt idx="24">
                  <c:v>28.870302200317383</c:v>
                </c:pt>
                <c:pt idx="26">
                  <c:v>50.58884574890137</c:v>
                </c:pt>
              </c:numCache>
            </c:numRef>
          </c:val>
          <c:smooth val="0"/>
          <c:extLst>
            <c:ext xmlns:c16="http://schemas.microsoft.com/office/drawing/2014/chart" uri="{C3380CC4-5D6E-409C-BE32-E72D297353CC}">
              <c16:uniqueId val="{00000005-1C55-44F9-A6B1-2899568C494F}"/>
            </c:ext>
          </c:extLst>
        </c:ser>
        <c:ser>
          <c:idx val="6"/>
          <c:order val="6"/>
          <c:tx>
            <c:strRef>
              <c:f>'f1-7'!$V$2:$V$4</c:f>
              <c:strCache>
                <c:ptCount val="3"/>
                <c:pt idx="0">
                  <c:v>Not being able to access good-quality long-term care for yourself</c:v>
                </c:pt>
              </c:strCache>
            </c:strRef>
          </c:tx>
          <c:spPr>
            <a:ln>
              <a:noFill/>
            </a:ln>
            <a:effectLst/>
          </c:spPr>
          <c:marker>
            <c:symbol val="circle"/>
            <c:size val="6"/>
            <c:spPr>
              <a:solidFill>
                <a:srgbClr val="B7D3DB"/>
              </a:solidFill>
              <a:ln>
                <a:solidFill>
                  <a:srgbClr val="A0C5CF"/>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'f1-7'!$V$5:$V$31</c:f>
              <c:numCache>
                <c:formatCode>0.0</c:formatCode>
                <c:ptCount val="27"/>
                <c:pt idx="0">
                  <c:v>87.715667724609375</c:v>
                </c:pt>
                <c:pt idx="1">
                  <c:v>88.279731750488281</c:v>
                </c:pt>
                <c:pt idx="2">
                  <c:v>84.176864624023438</c:v>
                </c:pt>
                <c:pt idx="3">
                  <c:v>85.1201171875</c:v>
                </c:pt>
                <c:pt idx="4">
                  <c:v>84.324508666992188</c:v>
                </c:pt>
                <c:pt idx="5">
                  <c:v>73.642539978027344</c:v>
                </c:pt>
                <c:pt idx="6">
                  <c:v>67.762565612792969</c:v>
                </c:pt>
                <c:pt idx="7">
                  <c:v>72.39385986328125</c:v>
                </c:pt>
                <c:pt idx="8">
                  <c:v>64.353065490722656</c:v>
                </c:pt>
                <c:pt idx="9">
                  <c:v>73.181777954101563</c:v>
                </c:pt>
                <c:pt idx="10">
                  <c:v>59.183723449707031</c:v>
                </c:pt>
                <c:pt idx="11">
                  <c:v>58.145637512207031</c:v>
                </c:pt>
                <c:pt idx="12">
                  <c:v>58.126415252685547</c:v>
                </c:pt>
                <c:pt idx="13">
                  <c:v>62.910175323486328</c:v>
                </c:pt>
                <c:pt idx="14">
                  <c:v>55.603862762451172</c:v>
                </c:pt>
                <c:pt idx="15">
                  <c:v>59.933601379394531</c:v>
                </c:pt>
                <c:pt idx="16">
                  <c:v>54.027534484863281</c:v>
                </c:pt>
                <c:pt idx="17">
                  <c:v>57.993431091308594</c:v>
                </c:pt>
                <c:pt idx="18">
                  <c:v>68.822509765625</c:v>
                </c:pt>
                <c:pt idx="19">
                  <c:v>55.284637451171875</c:v>
                </c:pt>
                <c:pt idx="20">
                  <c:v>50.349742889404297</c:v>
                </c:pt>
                <c:pt idx="21">
                  <c:v>47.459239959716797</c:v>
                </c:pt>
                <c:pt idx="22">
                  <c:v>49.042629241943359</c:v>
                </c:pt>
                <c:pt idx="23">
                  <c:v>45.516197204589844</c:v>
                </c:pt>
                <c:pt idx="24">
                  <c:v>48.478412628173828</c:v>
                </c:pt>
                <c:pt idx="26">
                  <c:v>64.473137969970708</c:v>
                </c:pt>
              </c:numCache>
            </c:numRef>
          </c:val>
          <c:smooth val="0"/>
          <c:extLst>
            <c:ext xmlns:c16="http://schemas.microsoft.com/office/drawing/2014/chart" uri="{C3380CC4-5D6E-409C-BE32-E72D297353CC}">
              <c16:uniqueId val="{00000006-1C55-44F9-A6B1-2899568C494F}"/>
            </c:ext>
          </c:extLst>
        </c:ser>
        <c:ser>
          <c:idx val="7"/>
          <c:order val="7"/>
          <c:tx>
            <c:strRef>
              <c:f>'f1-7'!$W$2:$W$4</c:f>
              <c:strCache>
                <c:ptCount val="3"/>
                <c:pt idx="0">
                  <c:v>Not being able to access good-quality long-term care for elderly family members</c:v>
                </c:pt>
              </c:strCache>
            </c:strRef>
          </c:tx>
          <c:spPr>
            <a:ln>
              <a:noFill/>
            </a:ln>
            <a:effectLst/>
          </c:spPr>
          <c:marker>
            <c:symbol val="circle"/>
            <c:size val="6"/>
            <c:spPr>
              <a:solidFill>
                <a:srgbClr val="597C8D"/>
              </a:solidFill>
              <a:ln>
                <a:solidFill>
                  <a:srgbClr val="597C8D"/>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'f1-7'!$W$5:$W$31</c:f>
              <c:numCache>
                <c:formatCode>0.0</c:formatCode>
                <c:ptCount val="27"/>
                <c:pt idx="0">
                  <c:v>85.569297790527344</c:v>
                </c:pt>
                <c:pt idx="1">
                  <c:v>82.065292358398438</c:v>
                </c:pt>
                <c:pt idx="2">
                  <c:v>80.126792907714844</c:v>
                </c:pt>
                <c:pt idx="3">
                  <c:v>81.514320373535156</c:v>
                </c:pt>
                <c:pt idx="4">
                  <c:v>84.334983825683594</c:v>
                </c:pt>
                <c:pt idx="5">
                  <c:v>75.928031921386719</c:v>
                </c:pt>
                <c:pt idx="6">
                  <c:v>69.137596130371094</c:v>
                </c:pt>
                <c:pt idx="7">
                  <c:v>72.545501708984375</c:v>
                </c:pt>
                <c:pt idx="8">
                  <c:v>59.784420013427734</c:v>
                </c:pt>
                <c:pt idx="9">
                  <c:v>70.364067077636719</c:v>
                </c:pt>
                <c:pt idx="10">
                  <c:v>61.035572052001953</c:v>
                </c:pt>
                <c:pt idx="11">
                  <c:v>57.484519958496094</c:v>
                </c:pt>
                <c:pt idx="12">
                  <c:v>60.423946380615234</c:v>
                </c:pt>
                <c:pt idx="13">
                  <c:v>62.268894195556641</c:v>
                </c:pt>
                <c:pt idx="14">
                  <c:v>57.217807769775391</c:v>
                </c:pt>
                <c:pt idx="15">
                  <c:v>55.733924865722656</c:v>
                </c:pt>
                <c:pt idx="16">
                  <c:v>59.666465759277344</c:v>
                </c:pt>
                <c:pt idx="17">
                  <c:v>61.073390960693359</c:v>
                </c:pt>
                <c:pt idx="18">
                  <c:v>68.474555969238281</c:v>
                </c:pt>
                <c:pt idx="19">
                  <c:v>49.753814697265625</c:v>
                </c:pt>
                <c:pt idx="20">
                  <c:v>51.340019226074219</c:v>
                </c:pt>
                <c:pt idx="21">
                  <c:v>50.444869995117188</c:v>
                </c:pt>
                <c:pt idx="22">
                  <c:v>51.195507049560547</c:v>
                </c:pt>
                <c:pt idx="23">
                  <c:v>50.959812164306641</c:v>
                </c:pt>
                <c:pt idx="24">
                  <c:v>50.889553070068359</c:v>
                </c:pt>
                <c:pt idx="26">
                  <c:v>64.373318328857422</c:v>
                </c:pt>
              </c:numCache>
            </c:numRef>
          </c:val>
          <c:smooth val="0"/>
          <c:extLst>
            <c:ext xmlns:c16="http://schemas.microsoft.com/office/drawing/2014/chart" uri="{C3380CC4-5D6E-409C-BE32-E72D297353CC}">
              <c16:uniqueId val="{00000007-1C55-44F9-A6B1-2899568C494F}"/>
            </c:ext>
          </c:extLst>
        </c:ser>
        <c:ser>
          <c:idx val="8"/>
          <c:order val="8"/>
          <c:tx>
            <c:strRef>
              <c:f>'f1-7'!$X$2:$X$4</c:f>
              <c:strCache>
                <c:ptCount val="3"/>
                <c:pt idx="0">
                  <c:v>Not being able to access good-quality long-term care for non-elderly family members with an illness or disability</c:v>
                </c:pt>
              </c:strCache>
            </c:strRef>
          </c:tx>
          <c:spPr>
            <a:ln w="28575">
              <a:noFill/>
            </a:ln>
          </c:spPr>
          <c:marker>
            <c:spPr>
              <a:solidFill>
                <a:srgbClr val="005F89"/>
              </a:solidFill>
              <a:ln>
                <a:solidFill>
                  <a:srgbClr val="005F89"/>
                </a:solidFill>
              </a:ln>
            </c:spPr>
          </c:marker>
          <c:cat>
            <c:strRef>
              <c:f>'f1-7'!$O$5:$O$31</c:f>
              <c:strCache>
                <c:ptCount val="27"/>
                <c:pt idx="0">
                  <c:v>Spain</c:v>
                </c:pt>
                <c:pt idx="1">
                  <c:v>Greece</c:v>
                </c:pt>
                <c:pt idx="2">
                  <c:v>Mexico</c:v>
                </c:pt>
                <c:pt idx="3">
                  <c:v>Chile</c:v>
                </c:pt>
                <c:pt idx="4">
                  <c:v>Portugal</c:v>
                </c:pt>
                <c:pt idx="5">
                  <c:v>Italy</c:v>
                </c:pt>
                <c:pt idx="6">
                  <c:v>Korea</c:v>
                </c:pt>
                <c:pt idx="7">
                  <c:v>Slovenia</c:v>
                </c:pt>
                <c:pt idx="8">
                  <c:v>Ireland</c:v>
                </c:pt>
                <c:pt idx="9">
                  <c:v>Turkey</c:v>
                </c:pt>
                <c:pt idx="10">
                  <c:v>Germany</c:v>
                </c:pt>
                <c:pt idx="11">
                  <c:v>Belgium</c:v>
                </c:pt>
                <c:pt idx="12">
                  <c:v>Canada</c:v>
                </c:pt>
                <c:pt idx="13">
                  <c:v>France</c:v>
                </c:pt>
                <c:pt idx="14">
                  <c:v>Estonia</c:v>
                </c:pt>
                <c:pt idx="15">
                  <c:v>United States</c:v>
                </c:pt>
                <c:pt idx="16">
                  <c:v>Lithuania</c:v>
                </c:pt>
                <c:pt idx="17">
                  <c:v>Austria</c:v>
                </c:pt>
                <c:pt idx="18">
                  <c:v>Israel</c:v>
                </c:pt>
                <c:pt idx="19">
                  <c:v>Poland</c:v>
                </c:pt>
                <c:pt idx="20">
                  <c:v>Switzerland</c:v>
                </c:pt>
                <c:pt idx="21">
                  <c:v>Norway</c:v>
                </c:pt>
                <c:pt idx="22">
                  <c:v>Netherlands</c:v>
                </c:pt>
                <c:pt idx="23">
                  <c:v>Finland</c:v>
                </c:pt>
                <c:pt idx="24">
                  <c:v>Denmark</c:v>
                </c:pt>
                <c:pt idx="26">
                  <c:v>Average</c:v>
                </c:pt>
              </c:strCache>
            </c:strRef>
          </c:cat>
          <c:val>
            <c:numRef>
              <c:f>'f1-7'!$X$5:$X$31</c:f>
              <c:numCache>
                <c:formatCode>0.0</c:formatCode>
                <c:ptCount val="27"/>
                <c:pt idx="0">
                  <c:v>79.981002807617188</c:v>
                </c:pt>
                <c:pt idx="1">
                  <c:v>74.703758239746094</c:v>
                </c:pt>
                <c:pt idx="2">
                  <c:v>71.802146911621094</c:v>
                </c:pt>
                <c:pt idx="3">
                  <c:v>72.204673767089844</c:v>
                </c:pt>
                <c:pt idx="4">
                  <c:v>75.851593017578125</c:v>
                </c:pt>
                <c:pt idx="5">
                  <c:v>69.619140625</c:v>
                </c:pt>
                <c:pt idx="6">
                  <c:v>64.73040771484375</c:v>
                </c:pt>
                <c:pt idx="7">
                  <c:v>60.825180053710938</c:v>
                </c:pt>
                <c:pt idx="8">
                  <c:v>39.705604553222656</c:v>
                </c:pt>
                <c:pt idx="9">
                  <c:v>64.747817993164063</c:v>
                </c:pt>
                <c:pt idx="10">
                  <c:v>50.247226715087891</c:v>
                </c:pt>
                <c:pt idx="11">
                  <c:v>48.583728790283203</c:v>
                </c:pt>
                <c:pt idx="12">
                  <c:v>47.246803283691406</c:v>
                </c:pt>
                <c:pt idx="13">
                  <c:v>54.469467163085938</c:v>
                </c:pt>
                <c:pt idx="14">
                  <c:v>50.387413024902344</c:v>
                </c:pt>
                <c:pt idx="15">
                  <c:v>49.805660247802734</c:v>
                </c:pt>
                <c:pt idx="16">
                  <c:v>55.444889068603516</c:v>
                </c:pt>
                <c:pt idx="17">
                  <c:v>46.939895629882813</c:v>
                </c:pt>
                <c:pt idx="18">
                  <c:v>59.445404052734375</c:v>
                </c:pt>
                <c:pt idx="19">
                  <c:v>39.348278045654297</c:v>
                </c:pt>
                <c:pt idx="20">
                  <c:v>42.206539154052734</c:v>
                </c:pt>
                <c:pt idx="21">
                  <c:v>37.316146850585938</c:v>
                </c:pt>
                <c:pt idx="22">
                  <c:v>42.4154052734375</c:v>
                </c:pt>
                <c:pt idx="23">
                  <c:v>38.222946166992188</c:v>
                </c:pt>
                <c:pt idx="24">
                  <c:v>39.236946105957031</c:v>
                </c:pt>
                <c:pt idx="26">
                  <c:v>55.019523010253906</c:v>
                </c:pt>
              </c:numCache>
            </c:numRef>
          </c:val>
          <c:smooth val="0"/>
          <c:extLst>
            <c:ext xmlns:c16="http://schemas.microsoft.com/office/drawing/2014/chart" uri="{C3380CC4-5D6E-409C-BE32-E72D297353CC}">
              <c16:uniqueId val="{00000008-1C55-44F9-A6B1-2899568C494F}"/>
            </c:ext>
          </c:extLst>
        </c:ser>
        <c:dLbls>
          <c:showLegendKey val="0"/>
          <c:showVal val="0"/>
          <c:showCatName val="0"/>
          <c:showSerName val="0"/>
          <c:showPercent val="0"/>
          <c:showBubbleSize val="0"/>
        </c:dLbls>
        <c:dropLines>
          <c:spPr>
            <a:ln>
              <a:solidFill>
                <a:srgbClr val="8096AD"/>
              </a:solidFill>
            </a:ln>
          </c:spPr>
        </c:dropLines>
        <c:marker val="1"/>
        <c:smooth val="0"/>
        <c:axId val="241497600"/>
        <c:axId val="241499136"/>
      </c:line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sz="750"/>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2.0709013872753364E-2"/>
              <c:y val="0.21646388158890559"/>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41497600"/>
        <c:crosses val="autoZero"/>
        <c:crossBetween val="between"/>
        <c:majorUnit val="10"/>
      </c:valAx>
      <c:spPr>
        <a:noFill/>
        <a:ln w="9525">
          <a:noFill/>
        </a:ln>
      </c:spPr>
    </c:plotArea>
    <c:legend>
      <c:legendPos val="t"/>
      <c:layout>
        <c:manualLayout>
          <c:xMode val="edge"/>
          <c:yMode val="edge"/>
          <c:x val="9.7347092188888124E-2"/>
          <c:y val="1.3475292301054144E-3"/>
          <c:w val="0.90265290781111185"/>
          <c:h val="0.23482211072249401"/>
        </c:manualLayout>
      </c:layout>
      <c:overlay val="0"/>
      <c:txPr>
        <a:bodyPr anchor="t" anchorCtr="0"/>
        <a:lstStyle/>
        <a:p>
          <a:pPr>
            <a:defRPr sz="75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2909778369301886"/>
          <c:w val="0.92498763539378903"/>
          <c:h val="0.62184495230779069"/>
        </c:manualLayout>
      </c:layout>
      <c:barChart>
        <c:barDir val="col"/>
        <c:grouping val="stacked"/>
        <c:varyColors val="0"/>
        <c:ser>
          <c:idx val="1"/>
          <c:order val="0"/>
          <c:tx>
            <c:strRef>
              <c:f>'f1.8'!$O$3</c:f>
              <c:strCache>
                <c:ptCount val="1"/>
                <c:pt idx="0">
                  <c:v>Any job-related disruption in household</c:v>
                </c:pt>
              </c:strCache>
            </c:strRef>
          </c:tx>
          <c:spPr>
            <a:solidFill>
              <a:srgbClr val="5BBDBE"/>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invertIfNegative val="0"/>
          <c:cat>
            <c:strRef>
              <c:f>'f1.8'!$M$7:$M$33</c:f>
              <c:strCache>
                <c:ptCount val="27"/>
                <c:pt idx="0">
                  <c:v>Mexico</c:v>
                </c:pt>
                <c:pt idx="1">
                  <c:v>Chile</c:v>
                </c:pt>
                <c:pt idx="2">
                  <c:v>Israel</c:v>
                </c:pt>
                <c:pt idx="3">
                  <c:v>Turkey</c:v>
                </c:pt>
                <c:pt idx="4">
                  <c:v>Estonia</c:v>
                </c:pt>
                <c:pt idx="5">
                  <c:v>Greece</c:v>
                </c:pt>
                <c:pt idx="6">
                  <c:v>Lithuania</c:v>
                </c:pt>
                <c:pt idx="7">
                  <c:v>Spain</c:v>
                </c:pt>
                <c:pt idx="8">
                  <c:v>Austria</c:v>
                </c:pt>
                <c:pt idx="9">
                  <c:v>Slovenia</c:v>
                </c:pt>
                <c:pt idx="10">
                  <c:v>Ireland</c:v>
                </c:pt>
                <c:pt idx="11">
                  <c:v>Switzerland</c:v>
                </c:pt>
                <c:pt idx="12">
                  <c:v>Portugal</c:v>
                </c:pt>
                <c:pt idx="13">
                  <c:v>Poland</c:v>
                </c:pt>
                <c:pt idx="14">
                  <c:v>Canada</c:v>
                </c:pt>
                <c:pt idx="15">
                  <c:v>United States</c:v>
                </c:pt>
                <c:pt idx="16">
                  <c:v>Italy</c:v>
                </c:pt>
                <c:pt idx="17">
                  <c:v>Norway</c:v>
                </c:pt>
                <c:pt idx="18">
                  <c:v>Germany</c:v>
                </c:pt>
                <c:pt idx="19">
                  <c:v>Finland</c:v>
                </c:pt>
                <c:pt idx="20">
                  <c:v>Korea</c:v>
                </c:pt>
                <c:pt idx="21">
                  <c:v>France</c:v>
                </c:pt>
                <c:pt idx="22">
                  <c:v>Denmark</c:v>
                </c:pt>
                <c:pt idx="23">
                  <c:v>Belgium</c:v>
                </c:pt>
                <c:pt idx="24">
                  <c:v>Netherlands</c:v>
                </c:pt>
                <c:pt idx="26">
                  <c:v>Average</c:v>
                </c:pt>
              </c:strCache>
            </c:strRef>
          </c:cat>
          <c:val>
            <c:numRef>
              <c:f>'f1.8'!$O$7:$O$33</c:f>
              <c:numCache>
                <c:formatCode>0.0</c:formatCode>
                <c:ptCount val="27"/>
                <c:pt idx="0">
                  <c:v>65.407356262207031</c:v>
                </c:pt>
                <c:pt idx="1">
                  <c:v>64.118721008300781</c:v>
                </c:pt>
                <c:pt idx="2">
                  <c:v>61.962924957275391</c:v>
                </c:pt>
                <c:pt idx="3">
                  <c:v>57.762001037597656</c:v>
                </c:pt>
                <c:pt idx="4">
                  <c:v>51.877456665039063</c:v>
                </c:pt>
                <c:pt idx="5">
                  <c:v>51.349342346191406</c:v>
                </c:pt>
                <c:pt idx="6">
                  <c:v>50.103546142578125</c:v>
                </c:pt>
                <c:pt idx="7">
                  <c:v>49.716350555419922</c:v>
                </c:pt>
                <c:pt idx="8">
                  <c:v>48.640422821044922</c:v>
                </c:pt>
                <c:pt idx="9">
                  <c:v>48.113502502441406</c:v>
                </c:pt>
                <c:pt idx="10">
                  <c:v>47.990219116210938</c:v>
                </c:pt>
                <c:pt idx="11">
                  <c:v>46.692146301269531</c:v>
                </c:pt>
                <c:pt idx="12">
                  <c:v>46.432605743408203</c:v>
                </c:pt>
                <c:pt idx="13">
                  <c:v>46.214786529541016</c:v>
                </c:pt>
                <c:pt idx="14">
                  <c:v>42.957523345947266</c:v>
                </c:pt>
                <c:pt idx="15">
                  <c:v>41.242698669433594</c:v>
                </c:pt>
                <c:pt idx="16">
                  <c:v>38.749519348144531</c:v>
                </c:pt>
                <c:pt idx="17">
                  <c:v>35.829563140869141</c:v>
                </c:pt>
                <c:pt idx="18">
                  <c:v>35.371112823486328</c:v>
                </c:pt>
                <c:pt idx="19">
                  <c:v>35.230339050292969</c:v>
                </c:pt>
                <c:pt idx="20">
                  <c:v>35.102901458740234</c:v>
                </c:pt>
                <c:pt idx="21">
                  <c:v>34.774330139160156</c:v>
                </c:pt>
                <c:pt idx="22">
                  <c:v>26.022464752197266</c:v>
                </c:pt>
                <c:pt idx="23">
                  <c:v>23.652641296386719</c:v>
                </c:pt>
                <c:pt idx="24">
                  <c:v>21.439231872558594</c:v>
                </c:pt>
                <c:pt idx="25">
                  <c:v>0</c:v>
                </c:pt>
                <c:pt idx="26">
                  <c:v>44.270148315429687</c:v>
                </c:pt>
              </c:numCache>
            </c:numRef>
          </c:val>
          <c:extLst>
            <c:ext xmlns:c16="http://schemas.microsoft.com/office/drawing/2014/chart" uri="{C3380CC4-5D6E-409C-BE32-E72D297353CC}">
              <c16:uniqueId val="{00000000-A478-4C2A-9F3F-68C11E776086}"/>
            </c:ext>
          </c:extLst>
        </c:ser>
        <c:dLbls>
          <c:showLegendKey val="0"/>
          <c:showVal val="0"/>
          <c:showCatName val="0"/>
          <c:showSerName val="0"/>
          <c:showPercent val="0"/>
          <c:showBubbleSize val="0"/>
        </c:dLbls>
        <c:gapWidth val="25"/>
        <c:overlap val="100"/>
        <c:axId val="179629056"/>
        <c:axId val="184661120"/>
      </c:barChart>
      <c:lineChart>
        <c:grouping val="stacked"/>
        <c:varyColors val="0"/>
        <c:ser>
          <c:idx val="0"/>
          <c:order val="1"/>
          <c:tx>
            <c:strRef>
              <c:f>'f1.8'!$N$3</c:f>
              <c:strCache>
                <c:ptCount val="1"/>
                <c:pt idx="0">
                  <c:v>Job loss in household</c:v>
                </c:pt>
              </c:strCache>
            </c:strRef>
          </c:tx>
          <c:spPr>
            <a:ln>
              <a:noFill/>
            </a:ln>
          </c:spPr>
          <c:marker>
            <c:symbol val="circle"/>
            <c:size val="7"/>
            <c:spPr>
              <a:solidFill>
                <a:srgbClr val="A154A1"/>
              </a:solidFill>
              <a:ln>
                <a:solidFill>
                  <a:srgbClr val="A154A1"/>
                </a:solidFill>
              </a:ln>
            </c:spPr>
          </c:marker>
          <c:dPt>
            <c:idx val="25"/>
            <c:marker>
              <c:spPr>
                <a:noFill/>
                <a:ln>
                  <a:noFill/>
                </a:ln>
              </c:spPr>
            </c:marker>
            <c:bubble3D val="0"/>
            <c:extLst>
              <c:ext xmlns:c16="http://schemas.microsoft.com/office/drawing/2014/chart" uri="{C3380CC4-5D6E-409C-BE32-E72D297353CC}">
                <c16:uniqueId val="{00000001-A478-4C2A-9F3F-68C11E776086}"/>
              </c:ext>
            </c:extLst>
          </c:dPt>
          <c:val>
            <c:numRef>
              <c:f>'f1.8'!$N$7:$N$33</c:f>
              <c:numCache>
                <c:formatCode>0.0</c:formatCode>
                <c:ptCount val="27"/>
                <c:pt idx="0">
                  <c:v>26.354587554931641</c:v>
                </c:pt>
                <c:pt idx="1">
                  <c:v>30.962860107421875</c:v>
                </c:pt>
                <c:pt idx="2">
                  <c:v>13.042553901672363</c:v>
                </c:pt>
                <c:pt idx="3">
                  <c:v>26.947263717651367</c:v>
                </c:pt>
                <c:pt idx="4">
                  <c:v>13.60317325592041</c:v>
                </c:pt>
                <c:pt idx="5">
                  <c:v>17.04029655456543</c:v>
                </c:pt>
                <c:pt idx="6">
                  <c:v>11.348942756652832</c:v>
                </c:pt>
                <c:pt idx="7">
                  <c:v>11.034848213195801</c:v>
                </c:pt>
                <c:pt idx="8">
                  <c:v>9.0103092193603516</c:v>
                </c:pt>
                <c:pt idx="9">
                  <c:v>9.1855640411376953</c:v>
                </c:pt>
                <c:pt idx="10">
                  <c:v>12.07590389251709</c:v>
                </c:pt>
                <c:pt idx="11">
                  <c:v>11.026340484619141</c:v>
                </c:pt>
                <c:pt idx="12">
                  <c:v>12.696623802185059</c:v>
                </c:pt>
                <c:pt idx="13">
                  <c:v>13.08250904083252</c:v>
                </c:pt>
                <c:pt idx="14">
                  <c:v>10.81489372253418</c:v>
                </c:pt>
                <c:pt idx="15">
                  <c:v>12.592323303222656</c:v>
                </c:pt>
                <c:pt idx="16">
                  <c:v>7.542048454284668</c:v>
                </c:pt>
                <c:pt idx="17">
                  <c:v>6.0999488830566406</c:v>
                </c:pt>
                <c:pt idx="18">
                  <c:v>5.4884133338928223</c:v>
                </c:pt>
                <c:pt idx="19">
                  <c:v>5.7386651039123535</c:v>
                </c:pt>
                <c:pt idx="20">
                  <c:v>8.2706527709960938</c:v>
                </c:pt>
                <c:pt idx="21">
                  <c:v>7.058861255645752</c:v>
                </c:pt>
                <c:pt idx="22">
                  <c:v>4.6988306045532227</c:v>
                </c:pt>
                <c:pt idx="23">
                  <c:v>4.2821846008300781</c:v>
                </c:pt>
                <c:pt idx="24">
                  <c:v>4.6600656509399414</c:v>
                </c:pt>
                <c:pt idx="26">
                  <c:v>11.78634656906128</c:v>
                </c:pt>
              </c:numCache>
            </c:numRef>
          </c:val>
          <c:smooth val="0"/>
          <c:extLst>
            <c:ext xmlns:c16="http://schemas.microsoft.com/office/drawing/2014/chart" uri="{C3380CC4-5D6E-409C-BE32-E72D297353CC}">
              <c16:uniqueId val="{00000002-A478-4C2A-9F3F-68C11E776086}"/>
            </c:ext>
          </c:extLst>
        </c:ser>
        <c:dLbls>
          <c:showLegendKey val="0"/>
          <c:showVal val="0"/>
          <c:showCatName val="0"/>
          <c:showSerName val="0"/>
          <c:showPercent val="0"/>
          <c:showBubbleSize val="0"/>
        </c:dLbls>
        <c:marker val="1"/>
        <c:smooth val="0"/>
        <c:axId val="179629056"/>
        <c:axId val="184661120"/>
      </c:lineChart>
      <c:catAx>
        <c:axId val="179629056"/>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184661120"/>
        <c:crosses val="autoZero"/>
        <c:auto val="1"/>
        <c:lblAlgn val="ctr"/>
        <c:lblOffset val="0"/>
        <c:noMultiLvlLbl val="0"/>
      </c:catAx>
      <c:valAx>
        <c:axId val="184661120"/>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4.5748142427295578E-3"/>
              <c:y val="1.7931006101396255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79629056"/>
        <c:crosses val="autoZero"/>
        <c:crossBetween val="between"/>
        <c:majorUnit val="10"/>
      </c:valAx>
      <c:spPr>
        <a:noFill/>
        <a:ln w="9525">
          <a:noFill/>
        </a:ln>
      </c:spPr>
    </c:plotArea>
    <c:legend>
      <c:legendPos val="t"/>
      <c:overlay val="0"/>
      <c:txPr>
        <a:bodyPr/>
        <a:lstStyle/>
        <a:p>
          <a:pPr>
            <a:defRPr sz="80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3528510998826042"/>
          <c:h val="0.6010393700787402"/>
        </c:manualLayout>
      </c:layout>
      <c:barChart>
        <c:barDir val="col"/>
        <c:grouping val="clustered"/>
        <c:varyColors val="0"/>
        <c:ser>
          <c:idx val="1"/>
          <c:order val="0"/>
          <c:tx>
            <c:strRef>
              <c:f>'f1-9'!$O$2</c:f>
              <c:strCache>
                <c:ptCount val="1"/>
                <c:pt idx="0">
                  <c:v>Job loss in household</c:v>
                </c:pt>
              </c:strCache>
            </c:strRef>
          </c:tx>
          <c:spPr>
            <a:solidFill>
              <a:srgbClr val="5BBDBE"/>
            </a:solidFill>
            <a:ln w="6350" cap="rnd" cmpd="sng" algn="ctr">
              <a:noFill/>
              <a:prstDash val="solid"/>
              <a:round/>
            </a:ln>
            <a:effectLst/>
            <a:extLst/>
          </c:spPr>
          <c:invertIfNegative val="0"/>
          <c:cat>
            <c:strRef>
              <c:f>'f1-9'!$M$3:$M$29</c:f>
              <c:strCache>
                <c:ptCount val="27"/>
                <c:pt idx="0">
                  <c:v>Mexico</c:v>
                </c:pt>
                <c:pt idx="1">
                  <c:v>Turkey</c:v>
                </c:pt>
                <c:pt idx="2">
                  <c:v>Chile</c:v>
                </c:pt>
                <c:pt idx="3">
                  <c:v>Greece</c:v>
                </c:pt>
                <c:pt idx="4">
                  <c:v>Slovenia</c:v>
                </c:pt>
                <c:pt idx="5">
                  <c:v>United States</c:v>
                </c:pt>
                <c:pt idx="6">
                  <c:v>Poland</c:v>
                </c:pt>
                <c:pt idx="7">
                  <c:v>Canada</c:v>
                </c:pt>
                <c:pt idx="8">
                  <c:v>Ireland</c:v>
                </c:pt>
                <c:pt idx="9">
                  <c:v>Estonia</c:v>
                </c:pt>
                <c:pt idx="10">
                  <c:v>Israel</c:v>
                </c:pt>
                <c:pt idx="11">
                  <c:v>Italy</c:v>
                </c:pt>
                <c:pt idx="12">
                  <c:v>Spain</c:v>
                </c:pt>
                <c:pt idx="13">
                  <c:v>Lithuania</c:v>
                </c:pt>
                <c:pt idx="14">
                  <c:v>Portugal</c:v>
                </c:pt>
                <c:pt idx="15">
                  <c:v>Switzerland</c:v>
                </c:pt>
                <c:pt idx="16">
                  <c:v>Norway</c:v>
                </c:pt>
                <c:pt idx="17">
                  <c:v>Austria</c:v>
                </c:pt>
                <c:pt idx="18">
                  <c:v>Finland</c:v>
                </c:pt>
                <c:pt idx="19">
                  <c:v>France</c:v>
                </c:pt>
                <c:pt idx="20">
                  <c:v>Belgium</c:v>
                </c:pt>
                <c:pt idx="21">
                  <c:v>Korea</c:v>
                </c:pt>
                <c:pt idx="22">
                  <c:v>Germany</c:v>
                </c:pt>
                <c:pt idx="23">
                  <c:v>Denmark</c:v>
                </c:pt>
                <c:pt idx="24">
                  <c:v>Netherlands</c:v>
                </c:pt>
                <c:pt idx="26">
                  <c:v>Average</c:v>
                </c:pt>
              </c:strCache>
            </c:strRef>
          </c:cat>
          <c:val>
            <c:numRef>
              <c:f>'f1-9'!$O$3:$O$29</c:f>
              <c:numCache>
                <c:formatCode>0.0</c:formatCode>
                <c:ptCount val="27"/>
                <c:pt idx="0">
                  <c:v>90.463302612304688</c:v>
                </c:pt>
                <c:pt idx="1">
                  <c:v>92.171859741210938</c:v>
                </c:pt>
                <c:pt idx="2">
                  <c:v>84.735542297363281</c:v>
                </c:pt>
                <c:pt idx="3">
                  <c:v>79.248977661132813</c:v>
                </c:pt>
                <c:pt idx="4">
                  <c:v>76.776542663574219</c:v>
                </c:pt>
                <c:pt idx="5">
                  <c:v>76.060699462890625</c:v>
                </c:pt>
                <c:pt idx="6">
                  <c:v>64.641021728515625</c:v>
                </c:pt>
                <c:pt idx="7">
                  <c:v>71.239158630371094</c:v>
                </c:pt>
                <c:pt idx="8">
                  <c:v>62.611301422119141</c:v>
                </c:pt>
                <c:pt idx="9">
                  <c:v>59.38385009765625</c:v>
                </c:pt>
                <c:pt idx="10">
                  <c:v>61.043262481689453</c:v>
                </c:pt>
                <c:pt idx="11">
                  <c:v>74.135711669921875</c:v>
                </c:pt>
                <c:pt idx="12">
                  <c:v>55.511528015136719</c:v>
                </c:pt>
                <c:pt idx="13">
                  <c:v>63.741367340087891</c:v>
                </c:pt>
                <c:pt idx="14">
                  <c:v>54.977886199951172</c:v>
                </c:pt>
                <c:pt idx="15">
                  <c:v>68.199760437011719</c:v>
                </c:pt>
                <c:pt idx="16">
                  <c:v>78.992820739746094</c:v>
                </c:pt>
                <c:pt idx="17">
                  <c:v>60.236370086669922</c:v>
                </c:pt>
                <c:pt idx="18">
                  <c:v>66.771110534667969</c:v>
                </c:pt>
                <c:pt idx="19">
                  <c:v>56.711475372314453</c:v>
                </c:pt>
                <c:pt idx="20">
                  <c:v>57.903831481933594</c:v>
                </c:pt>
                <c:pt idx="21">
                  <c:v>58.372123718261719</c:v>
                </c:pt>
                <c:pt idx="22">
                  <c:v>56.874668121337891</c:v>
                </c:pt>
                <c:pt idx="23">
                  <c:v>61.313884735107422</c:v>
                </c:pt>
                <c:pt idx="24">
                  <c:v>60.997699737548828</c:v>
                </c:pt>
                <c:pt idx="26">
                  <c:v>67.724630279541017</c:v>
                </c:pt>
              </c:numCache>
            </c:numRef>
          </c:val>
          <c:extLst>
            <c:ext xmlns:c16="http://schemas.microsoft.com/office/drawing/2014/chart" uri="{C3380CC4-5D6E-409C-BE32-E72D297353CC}">
              <c16:uniqueId val="{00000000-9BAC-4964-BB97-6E5D05064BDE}"/>
            </c:ext>
          </c:extLst>
        </c:ser>
        <c:ser>
          <c:idx val="0"/>
          <c:order val="2"/>
          <c:tx>
            <c:strRef>
              <c:f>'f1-9'!$P$2</c:f>
              <c:strCache>
                <c:ptCount val="1"/>
                <c:pt idx="0">
                  <c:v>No job loss in household</c:v>
                </c:pt>
              </c:strCache>
            </c:strRef>
          </c:tx>
          <c:spPr>
            <a:solidFill>
              <a:srgbClr val="597C8D"/>
            </a:solidFill>
            <a:ln>
              <a:noFill/>
            </a:ln>
          </c:spPr>
          <c:invertIfNegative val="0"/>
          <c:cat>
            <c:strRef>
              <c:f>'f1-9'!$M$3:$M$29</c:f>
              <c:strCache>
                <c:ptCount val="27"/>
                <c:pt idx="0">
                  <c:v>Mexico</c:v>
                </c:pt>
                <c:pt idx="1">
                  <c:v>Turkey</c:v>
                </c:pt>
                <c:pt idx="2">
                  <c:v>Chile</c:v>
                </c:pt>
                <c:pt idx="3">
                  <c:v>Greece</c:v>
                </c:pt>
                <c:pt idx="4">
                  <c:v>Slovenia</c:v>
                </c:pt>
                <c:pt idx="5">
                  <c:v>United States</c:v>
                </c:pt>
                <c:pt idx="6">
                  <c:v>Poland</c:v>
                </c:pt>
                <c:pt idx="7">
                  <c:v>Canada</c:v>
                </c:pt>
                <c:pt idx="8">
                  <c:v>Ireland</c:v>
                </c:pt>
                <c:pt idx="9">
                  <c:v>Estonia</c:v>
                </c:pt>
                <c:pt idx="10">
                  <c:v>Israel</c:v>
                </c:pt>
                <c:pt idx="11">
                  <c:v>Italy</c:v>
                </c:pt>
                <c:pt idx="12">
                  <c:v>Spain</c:v>
                </c:pt>
                <c:pt idx="13">
                  <c:v>Lithuania</c:v>
                </c:pt>
                <c:pt idx="14">
                  <c:v>Portugal</c:v>
                </c:pt>
                <c:pt idx="15">
                  <c:v>Switzerland</c:v>
                </c:pt>
                <c:pt idx="16">
                  <c:v>Norway</c:v>
                </c:pt>
                <c:pt idx="17">
                  <c:v>Austria</c:v>
                </c:pt>
                <c:pt idx="18">
                  <c:v>Finland</c:v>
                </c:pt>
                <c:pt idx="19">
                  <c:v>France</c:v>
                </c:pt>
                <c:pt idx="20">
                  <c:v>Belgium</c:v>
                </c:pt>
                <c:pt idx="21">
                  <c:v>Korea</c:v>
                </c:pt>
                <c:pt idx="22">
                  <c:v>Germany</c:v>
                </c:pt>
                <c:pt idx="23">
                  <c:v>Denmark</c:v>
                </c:pt>
                <c:pt idx="24">
                  <c:v>Netherlands</c:v>
                </c:pt>
                <c:pt idx="26">
                  <c:v>Average</c:v>
                </c:pt>
              </c:strCache>
            </c:strRef>
          </c:cat>
          <c:val>
            <c:numRef>
              <c:f>'f1-9'!$P$3:$P$29</c:f>
              <c:numCache>
                <c:formatCode>0.0</c:formatCode>
                <c:ptCount val="27"/>
                <c:pt idx="0">
                  <c:v>57.433837890625</c:v>
                </c:pt>
                <c:pt idx="1">
                  <c:v>49.768486022949219</c:v>
                </c:pt>
                <c:pt idx="2">
                  <c:v>50.609947204589844</c:v>
                </c:pt>
                <c:pt idx="3">
                  <c:v>42.622726440429688</c:v>
                </c:pt>
                <c:pt idx="4">
                  <c:v>29.944110870361328</c:v>
                </c:pt>
                <c:pt idx="5">
                  <c:v>27.643606185913086</c:v>
                </c:pt>
                <c:pt idx="6">
                  <c:v>28.079540252685547</c:v>
                </c:pt>
                <c:pt idx="7">
                  <c:v>27.610513687133789</c:v>
                </c:pt>
                <c:pt idx="8">
                  <c:v>26.331546783447266</c:v>
                </c:pt>
                <c:pt idx="9">
                  <c:v>26.052230834960938</c:v>
                </c:pt>
                <c:pt idx="10">
                  <c:v>25.252414703369141</c:v>
                </c:pt>
                <c:pt idx="11">
                  <c:v>25.947469711303711</c:v>
                </c:pt>
                <c:pt idx="12">
                  <c:v>23.941352844238281</c:v>
                </c:pt>
                <c:pt idx="13">
                  <c:v>20.776361465454102</c:v>
                </c:pt>
                <c:pt idx="14">
                  <c:v>21.25848388671875</c:v>
                </c:pt>
                <c:pt idx="15">
                  <c:v>20.064594268798828</c:v>
                </c:pt>
                <c:pt idx="16">
                  <c:v>19.579473495483398</c:v>
                </c:pt>
                <c:pt idx="17">
                  <c:v>18.782262802124023</c:v>
                </c:pt>
                <c:pt idx="18">
                  <c:v>18.803050994873047</c:v>
                </c:pt>
                <c:pt idx="19">
                  <c:v>18.270332336425781</c:v>
                </c:pt>
                <c:pt idx="20">
                  <c:v>18.464799880981445</c:v>
                </c:pt>
                <c:pt idx="21">
                  <c:v>15.494647979736328</c:v>
                </c:pt>
                <c:pt idx="22">
                  <c:v>16.516841888427734</c:v>
                </c:pt>
                <c:pt idx="23">
                  <c:v>15.26447868347168</c:v>
                </c:pt>
                <c:pt idx="24">
                  <c:v>13.375655174255371</c:v>
                </c:pt>
                <c:pt idx="26">
                  <c:v>26.315550651550293</c:v>
                </c:pt>
              </c:numCache>
            </c:numRef>
          </c:val>
          <c:extLst>
            <c:ext xmlns:c16="http://schemas.microsoft.com/office/drawing/2014/chart" uri="{C3380CC4-5D6E-409C-BE32-E72D297353CC}">
              <c16:uniqueId val="{00000001-9BAC-4964-BB97-6E5D05064BDE}"/>
            </c:ext>
          </c:extLst>
        </c:ser>
        <c:dLbls>
          <c:showLegendKey val="0"/>
          <c:showVal val="0"/>
          <c:showCatName val="0"/>
          <c:showSerName val="0"/>
          <c:showPercent val="0"/>
          <c:showBubbleSize val="0"/>
        </c:dLbls>
        <c:gapWidth val="25"/>
        <c:axId val="101269504"/>
        <c:axId val="168642816"/>
      </c:barChart>
      <c:lineChart>
        <c:grouping val="stacked"/>
        <c:varyColors val="0"/>
        <c:ser>
          <c:idx val="2"/>
          <c:order val="1"/>
          <c:tx>
            <c:strRef>
              <c:f>'f1-9'!$N$2</c:f>
              <c:strCache>
                <c:ptCount val="1"/>
                <c:pt idx="0">
                  <c:v>Total</c:v>
                </c:pt>
              </c:strCache>
            </c:strRef>
          </c:tx>
          <c:spPr>
            <a:ln>
              <a:noFill/>
            </a:ln>
          </c:spPr>
          <c:marker>
            <c:symbol val="circle"/>
            <c:size val="6"/>
            <c:spPr>
              <a:solidFill>
                <a:srgbClr val="A154A1"/>
              </a:solidFill>
              <a:ln>
                <a:solidFill>
                  <a:srgbClr val="A154A1"/>
                </a:solidFill>
              </a:ln>
            </c:spPr>
          </c:marker>
          <c:dPt>
            <c:idx val="25"/>
            <c:marker>
              <c:spPr>
                <a:noFill/>
                <a:ln>
                  <a:noFill/>
                </a:ln>
              </c:spPr>
            </c:marker>
            <c:bubble3D val="0"/>
            <c:extLst>
              <c:ext xmlns:c16="http://schemas.microsoft.com/office/drawing/2014/chart" uri="{C3380CC4-5D6E-409C-BE32-E72D297353CC}">
                <c16:uniqueId val="{00000002-9BAC-4964-BB97-6E5D05064BDE}"/>
              </c:ext>
            </c:extLst>
          </c:dPt>
          <c:cat>
            <c:strRef>
              <c:f>'f1-9'!$M$3:$M$29</c:f>
              <c:strCache>
                <c:ptCount val="27"/>
                <c:pt idx="0">
                  <c:v>Mexico</c:v>
                </c:pt>
                <c:pt idx="1">
                  <c:v>Turkey</c:v>
                </c:pt>
                <c:pt idx="2">
                  <c:v>Chile</c:v>
                </c:pt>
                <c:pt idx="3">
                  <c:v>Greece</c:v>
                </c:pt>
                <c:pt idx="4">
                  <c:v>Slovenia</c:v>
                </c:pt>
                <c:pt idx="5">
                  <c:v>United States</c:v>
                </c:pt>
                <c:pt idx="6">
                  <c:v>Poland</c:v>
                </c:pt>
                <c:pt idx="7">
                  <c:v>Canada</c:v>
                </c:pt>
                <c:pt idx="8">
                  <c:v>Ireland</c:v>
                </c:pt>
                <c:pt idx="9">
                  <c:v>Estonia</c:v>
                </c:pt>
                <c:pt idx="10">
                  <c:v>Israel</c:v>
                </c:pt>
                <c:pt idx="11">
                  <c:v>Italy</c:v>
                </c:pt>
                <c:pt idx="12">
                  <c:v>Spain</c:v>
                </c:pt>
                <c:pt idx="13">
                  <c:v>Lithuania</c:v>
                </c:pt>
                <c:pt idx="14">
                  <c:v>Portugal</c:v>
                </c:pt>
                <c:pt idx="15">
                  <c:v>Switzerland</c:v>
                </c:pt>
                <c:pt idx="16">
                  <c:v>Norway</c:v>
                </c:pt>
                <c:pt idx="17">
                  <c:v>Austria</c:v>
                </c:pt>
                <c:pt idx="18">
                  <c:v>Finland</c:v>
                </c:pt>
                <c:pt idx="19">
                  <c:v>France</c:v>
                </c:pt>
                <c:pt idx="20">
                  <c:v>Belgium</c:v>
                </c:pt>
                <c:pt idx="21">
                  <c:v>Korea</c:v>
                </c:pt>
                <c:pt idx="22">
                  <c:v>Germany</c:v>
                </c:pt>
                <c:pt idx="23">
                  <c:v>Denmark</c:v>
                </c:pt>
                <c:pt idx="24">
                  <c:v>Netherlands</c:v>
                </c:pt>
                <c:pt idx="26">
                  <c:v>Average</c:v>
                </c:pt>
              </c:strCache>
            </c:strRef>
          </c:cat>
          <c:val>
            <c:numRef>
              <c:f>'f1-9'!$N$3:$N$29</c:f>
              <c:numCache>
                <c:formatCode>0.0</c:formatCode>
                <c:ptCount val="27"/>
                <c:pt idx="0">
                  <c:v>66.13861083984375</c:v>
                </c:pt>
                <c:pt idx="1">
                  <c:v>61.195034027099609</c:v>
                </c:pt>
                <c:pt idx="2">
                  <c:v>61.176204681396484</c:v>
                </c:pt>
                <c:pt idx="3">
                  <c:v>48.863948822021484</c:v>
                </c:pt>
                <c:pt idx="4">
                  <c:v>34.245933532714844</c:v>
                </c:pt>
                <c:pt idx="5">
                  <c:v>33.740444183349609</c:v>
                </c:pt>
                <c:pt idx="6">
                  <c:v>32.862697601318359</c:v>
                </c:pt>
                <c:pt idx="7">
                  <c:v>32.328907012939453</c:v>
                </c:pt>
                <c:pt idx="8">
                  <c:v>30.712656021118164</c:v>
                </c:pt>
                <c:pt idx="9">
                  <c:v>30.586389541625977</c:v>
                </c:pt>
                <c:pt idx="10">
                  <c:v>29.920455932617188</c:v>
                </c:pt>
                <c:pt idx="11">
                  <c:v>29.58184814453125</c:v>
                </c:pt>
                <c:pt idx="12">
                  <c:v>27.425075531005859</c:v>
                </c:pt>
                <c:pt idx="13">
                  <c:v>25.652435302734375</c:v>
                </c:pt>
                <c:pt idx="14">
                  <c:v>25.539710998535156</c:v>
                </c:pt>
                <c:pt idx="15">
                  <c:v>25.372140884399414</c:v>
                </c:pt>
                <c:pt idx="16">
                  <c:v>23.203657150268555</c:v>
                </c:pt>
                <c:pt idx="17">
                  <c:v>22.517406463623047</c:v>
                </c:pt>
                <c:pt idx="18">
                  <c:v>21.555778503417969</c:v>
                </c:pt>
                <c:pt idx="19">
                  <c:v>20.983837127685547</c:v>
                </c:pt>
                <c:pt idx="20">
                  <c:v>20.153650283813477</c:v>
                </c:pt>
                <c:pt idx="21">
                  <c:v>19.0408935546875</c:v>
                </c:pt>
                <c:pt idx="22">
                  <c:v>18.731845855712891</c:v>
                </c:pt>
                <c:pt idx="23">
                  <c:v>17.428260803222656</c:v>
                </c:pt>
                <c:pt idx="24">
                  <c:v>15.59487247467041</c:v>
                </c:pt>
                <c:pt idx="26">
                  <c:v>30.982107810974121</c:v>
                </c:pt>
              </c:numCache>
            </c:numRef>
          </c:val>
          <c:smooth val="0"/>
          <c:extLst>
            <c:ext xmlns:c16="http://schemas.microsoft.com/office/drawing/2014/chart" uri="{C3380CC4-5D6E-409C-BE32-E72D297353CC}">
              <c16:uniqueId val="{00000003-9BAC-4964-BB97-6E5D05064BDE}"/>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168642816"/>
        <c:crosses val="autoZero"/>
        <c:auto val="1"/>
        <c:lblAlgn val="ctr"/>
        <c:lblOffset val="0"/>
        <c:noMultiLvlLbl val="0"/>
      </c:catAx>
      <c:valAx>
        <c:axId val="168642816"/>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sz="800">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1358867471882758"/>
          <c:w val="0.93528510998826042"/>
          <c:h val="0.62220379257326563"/>
        </c:manualLayout>
      </c:layout>
      <c:scatterChart>
        <c:scatterStyle val="lineMarker"/>
        <c:varyColors val="0"/>
        <c:ser>
          <c:idx val="0"/>
          <c:order val="0"/>
          <c:tx>
            <c:strRef>
              <c:f>'f1-10'!$O$2</c:f>
              <c:strCache>
                <c:ptCount val="1"/>
                <c:pt idx="0">
                  <c:v>GDP per capita (USD 2015 PPP)</c:v>
                </c:pt>
              </c:strCache>
            </c:strRef>
          </c:tx>
          <c:spPr>
            <a:ln w="28575">
              <a:noFill/>
            </a:ln>
          </c:spPr>
          <c:marker>
            <c:symbol val="circle"/>
            <c:size val="7"/>
            <c:spPr>
              <a:solidFill>
                <a:srgbClr val="5BBDBE"/>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E1FC-4B30-B5CD-E12980A006F0}"/>
                </c:ext>
              </c:extLst>
            </c:dLbl>
            <c:dLbl>
              <c:idx val="1"/>
              <c:delete val="1"/>
              <c:extLst>
                <c:ext xmlns:c15="http://schemas.microsoft.com/office/drawing/2012/chart" uri="{CE6537A1-D6FC-4f65-9D91-7224C49458BB}"/>
                <c:ext xmlns:c16="http://schemas.microsoft.com/office/drawing/2014/chart" uri="{C3380CC4-5D6E-409C-BE32-E72D297353CC}">
                  <c16:uniqueId val="{00000001-E1FC-4B30-B5CD-E12980A006F0}"/>
                </c:ext>
              </c:extLst>
            </c:dLbl>
            <c:dLbl>
              <c:idx val="2"/>
              <c:layout>
                <c:manualLayout>
                  <c:x val="-5.2083333333333426E-2"/>
                  <c:y val="-8.4464555052790463E-2"/>
                </c:manualLayout>
              </c:layout>
              <c:tx>
                <c:rich>
                  <a:bodyPr/>
                  <a:lstStyle/>
                  <a:p>
                    <a:fld id="{5A5686FC-779B-4FF2-A80C-143C35C1F29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1FC-4B30-B5CD-E12980A006F0}"/>
                </c:ext>
              </c:extLst>
            </c:dLbl>
            <c:dLbl>
              <c:idx val="3"/>
              <c:layout>
                <c:manualLayout>
                  <c:x val="-9.8958333333333384E-2"/>
                  <c:y val="-0.14479638009049778"/>
                </c:manualLayout>
              </c:layout>
              <c:tx>
                <c:rich>
                  <a:bodyPr/>
                  <a:lstStyle/>
                  <a:p>
                    <a:fld id="{90B9AA18-1855-4845-8D7A-B81BBA27D26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1FC-4B30-B5CD-E12980A006F0}"/>
                </c:ext>
              </c:extLst>
            </c:dLbl>
            <c:dLbl>
              <c:idx val="4"/>
              <c:layout>
                <c:manualLayout>
                  <c:x val="6.7708333333333329E-2"/>
                  <c:y val="6.0331825037707391E-2"/>
                </c:manualLayout>
              </c:layout>
              <c:tx>
                <c:rich>
                  <a:bodyPr/>
                  <a:lstStyle/>
                  <a:p>
                    <a:fld id="{F761D814-AFD6-4940-A859-00AA335A08E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1FC-4B30-B5CD-E12980A006F0}"/>
                </c:ext>
              </c:extLst>
            </c:dLbl>
            <c:dLbl>
              <c:idx val="5"/>
              <c:delete val="1"/>
              <c:extLst>
                <c:ext xmlns:c15="http://schemas.microsoft.com/office/drawing/2012/chart" uri="{CE6537A1-D6FC-4f65-9D91-7224C49458BB}"/>
                <c:ext xmlns:c16="http://schemas.microsoft.com/office/drawing/2014/chart" uri="{C3380CC4-5D6E-409C-BE32-E72D297353CC}">
                  <c16:uniqueId val="{00000005-E1FC-4B30-B5CD-E12980A006F0}"/>
                </c:ext>
              </c:extLst>
            </c:dLbl>
            <c:dLbl>
              <c:idx val="6"/>
              <c:delete val="1"/>
              <c:extLst>
                <c:ext xmlns:c15="http://schemas.microsoft.com/office/drawing/2012/chart" uri="{CE6537A1-D6FC-4f65-9D91-7224C49458BB}"/>
                <c:ext xmlns:c16="http://schemas.microsoft.com/office/drawing/2014/chart" uri="{C3380CC4-5D6E-409C-BE32-E72D297353CC}">
                  <c16:uniqueId val="{00000006-E1FC-4B30-B5CD-E12980A006F0}"/>
                </c:ext>
              </c:extLst>
            </c:dLbl>
            <c:dLbl>
              <c:idx val="7"/>
              <c:layout>
                <c:manualLayout>
                  <c:x val="-0.10416666666666671"/>
                  <c:y val="-0.19909502262443438"/>
                </c:manualLayout>
              </c:layout>
              <c:tx>
                <c:rich>
                  <a:bodyPr/>
                  <a:lstStyle/>
                  <a:p>
                    <a:fld id="{5CE202DA-7FA9-4BEB-A8FF-A609E0EC13A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1FC-4B30-B5CD-E12980A006F0}"/>
                </c:ext>
              </c:extLst>
            </c:dLbl>
            <c:dLbl>
              <c:idx val="8"/>
              <c:layout>
                <c:manualLayout>
                  <c:x val="-1.5625000000000097E-2"/>
                  <c:y val="-0.24736048265460031"/>
                </c:manualLayout>
              </c:layout>
              <c:tx>
                <c:rich>
                  <a:bodyPr/>
                  <a:lstStyle/>
                  <a:p>
                    <a:fld id="{8CB9FAE3-70D9-45F1-985B-1BDC8B5CDBF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1FC-4B30-B5CD-E12980A006F0}"/>
                </c:ext>
              </c:extLst>
            </c:dLbl>
            <c:dLbl>
              <c:idx val="9"/>
              <c:layout>
                <c:manualLayout>
                  <c:x val="-0.22916666666666671"/>
                  <c:y val="-3.0165912518853696E-2"/>
                </c:manualLayout>
              </c:layout>
              <c:tx>
                <c:rich>
                  <a:bodyPr/>
                  <a:lstStyle/>
                  <a:p>
                    <a:fld id="{AA5E1A37-E1A6-4414-A7C4-4FF6842C9A2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1FC-4B30-B5CD-E12980A006F0}"/>
                </c:ext>
              </c:extLst>
            </c:dLbl>
            <c:dLbl>
              <c:idx val="10"/>
              <c:layout>
                <c:manualLayout>
                  <c:x val="-2.0833333333333523E-2"/>
                  <c:y val="-9.6530920060331885E-2"/>
                </c:manualLayout>
              </c:layout>
              <c:tx>
                <c:rich>
                  <a:bodyPr/>
                  <a:lstStyle/>
                  <a:p>
                    <a:fld id="{73404C8E-8D44-4434-95B3-2CDE25FDFE0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1FC-4B30-B5CD-E12980A006F0}"/>
                </c:ext>
              </c:extLst>
            </c:dLbl>
            <c:dLbl>
              <c:idx val="11"/>
              <c:delete val="1"/>
              <c:extLst>
                <c:ext xmlns:c15="http://schemas.microsoft.com/office/drawing/2012/chart" uri="{CE6537A1-D6FC-4f65-9D91-7224C49458BB}"/>
                <c:ext xmlns:c16="http://schemas.microsoft.com/office/drawing/2014/chart" uri="{C3380CC4-5D6E-409C-BE32-E72D297353CC}">
                  <c16:uniqueId val="{0000000B-E1FC-4B30-B5CD-E12980A006F0}"/>
                </c:ext>
              </c:extLst>
            </c:dLbl>
            <c:dLbl>
              <c:idx val="12"/>
              <c:layout>
                <c:manualLayout>
                  <c:x val="-0.23958333333333334"/>
                  <c:y val="6.6365007541478019E-2"/>
                </c:manualLayout>
              </c:layout>
              <c:tx>
                <c:rich>
                  <a:bodyPr/>
                  <a:lstStyle/>
                  <a:p>
                    <a:fld id="{510C2F2A-1D19-4C6D-8D8A-5F786910312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1FC-4B30-B5CD-E12980A006F0}"/>
                </c:ext>
              </c:extLst>
            </c:dLbl>
            <c:dLbl>
              <c:idx val="13"/>
              <c:layout>
                <c:manualLayout>
                  <c:x val="-0.20312499999999994"/>
                  <c:y val="7.8431372549019496E-2"/>
                </c:manualLayout>
              </c:layout>
              <c:tx>
                <c:rich>
                  <a:bodyPr/>
                  <a:lstStyle/>
                  <a:p>
                    <a:fld id="{F9C07380-B41B-4E87-9423-2B21BA5217D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E1FC-4B30-B5CD-E12980A006F0}"/>
                </c:ext>
              </c:extLst>
            </c:dLbl>
            <c:dLbl>
              <c:idx val="14"/>
              <c:delete val="1"/>
              <c:extLst>
                <c:ext xmlns:c15="http://schemas.microsoft.com/office/drawing/2012/chart" uri="{CE6537A1-D6FC-4f65-9D91-7224C49458BB}"/>
                <c:ext xmlns:c16="http://schemas.microsoft.com/office/drawing/2014/chart" uri="{C3380CC4-5D6E-409C-BE32-E72D297353CC}">
                  <c16:uniqueId val="{0000000E-E1FC-4B30-B5CD-E12980A006F0}"/>
                </c:ext>
              </c:extLst>
            </c:dLbl>
            <c:dLbl>
              <c:idx val="15"/>
              <c:layout>
                <c:manualLayout>
                  <c:x val="-0.17708333333333337"/>
                  <c:y val="-5.4298642533936653E-2"/>
                </c:manualLayout>
              </c:layout>
              <c:tx>
                <c:rich>
                  <a:bodyPr/>
                  <a:lstStyle/>
                  <a:p>
                    <a:fld id="{5D4A2001-D487-4251-959B-EDD5AECC810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1FC-4B30-B5CD-E12980A006F0}"/>
                </c:ext>
              </c:extLst>
            </c:dLbl>
            <c:dLbl>
              <c:idx val="16"/>
              <c:layout>
                <c:manualLayout>
                  <c:x val="-0.11979166666666677"/>
                  <c:y val="7.2398190045248764E-2"/>
                </c:manualLayout>
              </c:layout>
              <c:tx>
                <c:rich>
                  <a:bodyPr/>
                  <a:lstStyle/>
                  <a:p>
                    <a:fld id="{8FF5CDE3-3A43-4608-A7F8-21CFAD47471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E1FC-4B30-B5CD-E12980A006F0}"/>
                </c:ext>
              </c:extLst>
            </c:dLbl>
            <c:dLbl>
              <c:idx val="17"/>
              <c:layout>
                <c:manualLayout>
                  <c:x val="3.125E-2"/>
                  <c:y val="-7.2398190045248931E-2"/>
                </c:manualLayout>
              </c:layout>
              <c:tx>
                <c:rich>
                  <a:bodyPr/>
                  <a:lstStyle/>
                  <a:p>
                    <a:fld id="{DC255ED7-F09D-421D-AAD3-4EC47ADB29C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1FC-4B30-B5CD-E12980A006F0}"/>
                </c:ext>
              </c:extLst>
            </c:dLbl>
            <c:dLbl>
              <c:idx val="18"/>
              <c:layout>
                <c:manualLayout>
                  <c:x val="-0.21875"/>
                  <c:y val="-6.0331825037707393E-3"/>
                </c:manualLayout>
              </c:layout>
              <c:tx>
                <c:rich>
                  <a:bodyPr/>
                  <a:lstStyle/>
                  <a:p>
                    <a:fld id="{2F7EFAAC-58CF-4EE4-AA67-61E384D2AB8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1FC-4B30-B5CD-E12980A006F0}"/>
                </c:ext>
              </c:extLst>
            </c:dLbl>
            <c:dLbl>
              <c:idx val="19"/>
              <c:delete val="1"/>
              <c:extLst>
                <c:ext xmlns:c15="http://schemas.microsoft.com/office/drawing/2012/chart" uri="{CE6537A1-D6FC-4f65-9D91-7224C49458BB}"/>
                <c:ext xmlns:c16="http://schemas.microsoft.com/office/drawing/2014/chart" uri="{C3380CC4-5D6E-409C-BE32-E72D297353CC}">
                  <c16:uniqueId val="{00000013-E1FC-4B30-B5CD-E12980A006F0}"/>
                </c:ext>
              </c:extLst>
            </c:dLbl>
            <c:dLbl>
              <c:idx val="20"/>
              <c:delete val="1"/>
              <c:extLst>
                <c:ext xmlns:c15="http://schemas.microsoft.com/office/drawing/2012/chart" uri="{CE6537A1-D6FC-4f65-9D91-7224C49458BB}"/>
                <c:ext xmlns:c16="http://schemas.microsoft.com/office/drawing/2014/chart" uri="{C3380CC4-5D6E-409C-BE32-E72D297353CC}">
                  <c16:uniqueId val="{00000014-E1FC-4B30-B5CD-E12980A006F0}"/>
                </c:ext>
              </c:extLst>
            </c:dLbl>
            <c:dLbl>
              <c:idx val="21"/>
              <c:delete val="1"/>
              <c:extLst>
                <c:ext xmlns:c15="http://schemas.microsoft.com/office/drawing/2012/chart" uri="{CE6537A1-D6FC-4f65-9D91-7224C49458BB}"/>
                <c:ext xmlns:c16="http://schemas.microsoft.com/office/drawing/2014/chart" uri="{C3380CC4-5D6E-409C-BE32-E72D297353CC}">
                  <c16:uniqueId val="{00000015-E1FC-4B30-B5CD-E12980A006F0}"/>
                </c:ext>
              </c:extLst>
            </c:dLbl>
            <c:dLbl>
              <c:idx val="22"/>
              <c:delete val="1"/>
              <c:extLst>
                <c:ext xmlns:c15="http://schemas.microsoft.com/office/drawing/2012/chart" uri="{CE6537A1-D6FC-4f65-9D91-7224C49458BB}"/>
                <c:ext xmlns:c16="http://schemas.microsoft.com/office/drawing/2014/chart" uri="{C3380CC4-5D6E-409C-BE32-E72D297353CC}">
                  <c16:uniqueId val="{00000016-E1FC-4B30-B5CD-E12980A006F0}"/>
                </c:ext>
              </c:extLst>
            </c:dLbl>
            <c:dLbl>
              <c:idx val="23"/>
              <c:layout>
                <c:manualLayout>
                  <c:x val="0"/>
                  <c:y val="-0.10256410256410259"/>
                </c:manualLayout>
              </c:layout>
              <c:tx>
                <c:rich>
                  <a:bodyPr/>
                  <a:lstStyle/>
                  <a:p>
                    <a:fld id="{1FFA727F-03BB-4BE9-A49D-F1E27313EA8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E1FC-4B30-B5CD-E12980A006F0}"/>
                </c:ext>
              </c:extLst>
            </c:dLbl>
            <c:dLbl>
              <c:idx val="24"/>
              <c:layout>
                <c:manualLayout>
                  <c:x val="-3.125E-2"/>
                  <c:y val="-8.4464555052790408E-2"/>
                </c:manualLayout>
              </c:layout>
              <c:tx>
                <c:rich>
                  <a:bodyPr/>
                  <a:lstStyle/>
                  <a:p>
                    <a:fld id="{EB9DA3E7-B2DC-43B6-AFA7-E1220C8ECB1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1FC-4B30-B5CD-E12980A006F0}"/>
                </c:ext>
              </c:extLst>
            </c:dLbl>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a:solidFill>
                        <a:schemeClr val="tx1">
                          <a:lumMod val="65000"/>
                          <a:lumOff val="35000"/>
                        </a:schemeClr>
                      </a:solidFill>
                    </a:ln>
                  </c:spPr>
                </c15:leaderLines>
              </c:ext>
            </c:extLst>
          </c:dLbls>
          <c:trendline>
            <c:spPr>
              <a:ln>
                <a:solidFill>
                  <a:schemeClr val="tx1">
                    <a:lumMod val="65000"/>
                    <a:lumOff val="35000"/>
                  </a:schemeClr>
                </a:solidFill>
              </a:ln>
            </c:spPr>
            <c:trendlineType val="linear"/>
            <c:dispRSqr val="1"/>
            <c:dispEq val="0"/>
            <c:trendlineLbl>
              <c:layout>
                <c:manualLayout>
                  <c:x val="0.15767060367454069"/>
                  <c:y val="-0.54646239355827131"/>
                </c:manualLayout>
              </c:layout>
              <c:numFmt formatCode="General" sourceLinked="0"/>
              <c:txPr>
                <a:bodyPr/>
                <a:lstStyle/>
                <a:p>
                  <a:pPr>
                    <a:defRPr sz="700"/>
                  </a:pPr>
                  <a:endParaRPr lang="en-US"/>
                </a:p>
              </c:txPr>
            </c:trendlineLbl>
          </c:trendline>
          <c:xVal>
            <c:numRef>
              <c:f>'f1-10'!$O$3:$O$27</c:f>
              <c:numCache>
                <c:formatCode>0.0</c:formatCode>
                <c:ptCount val="25"/>
                <c:pt idx="0">
                  <c:v>52760.260306999997</c:v>
                </c:pt>
                <c:pt idx="1">
                  <c:v>48353.120397999999</c:v>
                </c:pt>
                <c:pt idx="2">
                  <c:v>46072.006107000001</c:v>
                </c:pt>
                <c:pt idx="3">
                  <c:v>23151.368117999999</c:v>
                </c:pt>
                <c:pt idx="4">
                  <c:v>53473.350998000002</c:v>
                </c:pt>
                <c:pt idx="5">
                  <c:v>34816.275914999998</c:v>
                </c:pt>
                <c:pt idx="6">
                  <c:v>45990.175657</c:v>
                </c:pt>
                <c:pt idx="7">
                  <c:v>43074.030177000001</c:v>
                </c:pt>
                <c:pt idx="8">
                  <c:v>50004.728568999999</c:v>
                </c:pt>
                <c:pt idx="9">
                  <c:v>28116.089905000001</c:v>
                </c:pt>
                <c:pt idx="10">
                  <c:v>84032.436560000002</c:v>
                </c:pt>
                <c:pt idx="11">
                  <c:v>37814.739688000001</c:v>
                </c:pt>
                <c:pt idx="12">
                  <c:v>38750.480402000001</c:v>
                </c:pt>
                <c:pt idx="13">
                  <c:v>41705.539333000001</c:v>
                </c:pt>
                <c:pt idx="14">
                  <c:v>34765.229877999998</c:v>
                </c:pt>
                <c:pt idx="15">
                  <c:v>18984.415168</c:v>
                </c:pt>
                <c:pt idx="16">
                  <c:v>53772.318397000003</c:v>
                </c:pt>
                <c:pt idx="17">
                  <c:v>61788.652642000001</c:v>
                </c:pt>
                <c:pt idx="18">
                  <c:v>31660.998871</c:v>
                </c:pt>
                <c:pt idx="19">
                  <c:v>33172.351223999998</c:v>
                </c:pt>
                <c:pt idx="20">
                  <c:v>36399.157444999997</c:v>
                </c:pt>
                <c:pt idx="21">
                  <c:v>38138.949761999997</c:v>
                </c:pt>
                <c:pt idx="22">
                  <c:v>68847.741559999995</c:v>
                </c:pt>
                <c:pt idx="23">
                  <c:v>28271.826668000002</c:v>
                </c:pt>
                <c:pt idx="24">
                  <c:v>60709.917851999999</c:v>
                </c:pt>
              </c:numCache>
            </c:numRef>
          </c:xVal>
          <c:yVal>
            <c:numRef>
              <c:f>'f1-10'!$Q$3:$Q$27</c:f>
              <c:numCache>
                <c:formatCode>0.0</c:formatCode>
                <c:ptCount val="25"/>
                <c:pt idx="0">
                  <c:v>22.517406463623047</c:v>
                </c:pt>
                <c:pt idx="1">
                  <c:v>20.153650283813477</c:v>
                </c:pt>
                <c:pt idx="2">
                  <c:v>32.328907012939453</c:v>
                </c:pt>
                <c:pt idx="3">
                  <c:v>61.176204681396484</c:v>
                </c:pt>
                <c:pt idx="4">
                  <c:v>17.428260803222656</c:v>
                </c:pt>
                <c:pt idx="5">
                  <c:v>30.586389541625977</c:v>
                </c:pt>
                <c:pt idx="6">
                  <c:v>21.555778503417969</c:v>
                </c:pt>
                <c:pt idx="7">
                  <c:v>20.983837127685547</c:v>
                </c:pt>
                <c:pt idx="8">
                  <c:v>18.731845855712891</c:v>
                </c:pt>
                <c:pt idx="9">
                  <c:v>48.863948822021484</c:v>
                </c:pt>
                <c:pt idx="10">
                  <c:v>30.712656021118164</c:v>
                </c:pt>
                <c:pt idx="11">
                  <c:v>29.920455932617188</c:v>
                </c:pt>
                <c:pt idx="12">
                  <c:v>29.58184814453125</c:v>
                </c:pt>
                <c:pt idx="13">
                  <c:v>19.0408935546875</c:v>
                </c:pt>
                <c:pt idx="14">
                  <c:v>25.652435302734375</c:v>
                </c:pt>
                <c:pt idx="15">
                  <c:v>66.13861083984375</c:v>
                </c:pt>
                <c:pt idx="16">
                  <c:v>15.59487247467041</c:v>
                </c:pt>
                <c:pt idx="17">
                  <c:v>23.203657150268555</c:v>
                </c:pt>
                <c:pt idx="18">
                  <c:v>32.862697601318359</c:v>
                </c:pt>
                <c:pt idx="19">
                  <c:v>25.539710998535156</c:v>
                </c:pt>
                <c:pt idx="20">
                  <c:v>34.245933532714844</c:v>
                </c:pt>
                <c:pt idx="21">
                  <c:v>27.425075531005859</c:v>
                </c:pt>
                <c:pt idx="22">
                  <c:v>25.372140884399414</c:v>
                </c:pt>
                <c:pt idx="23">
                  <c:v>61.195034027099609</c:v>
                </c:pt>
                <c:pt idx="24">
                  <c:v>33.740444183349609</c:v>
                </c:pt>
              </c:numCache>
            </c:numRef>
          </c:yVal>
          <c:smooth val="0"/>
          <c:extLst>
            <c:ext xmlns:c15="http://schemas.microsoft.com/office/drawing/2012/chart" uri="{02D57815-91ED-43cb-92C2-25804820EDAC}">
              <c15:datalabelsRange>
                <c15:f>'f1-10'!$M$3:$M$27</c15:f>
                <c15:dlblRangeCache>
                  <c:ptCount val="25"/>
                  <c:pt idx="0">
                    <c:v>AUT</c:v>
                  </c:pt>
                  <c:pt idx="1">
                    <c:v>BEL</c:v>
                  </c:pt>
                  <c:pt idx="2">
                    <c:v>CAN</c:v>
                  </c:pt>
                  <c:pt idx="3">
                    <c:v>CHL</c:v>
                  </c:pt>
                  <c:pt idx="4">
                    <c:v>DNK</c:v>
                  </c:pt>
                  <c:pt idx="5">
                    <c:v>EST</c:v>
                  </c:pt>
                  <c:pt idx="6">
                    <c:v>FIN</c:v>
                  </c:pt>
                  <c:pt idx="7">
                    <c:v>FRA</c:v>
                  </c:pt>
                  <c:pt idx="8">
                    <c:v>DEU</c:v>
                  </c:pt>
                  <c:pt idx="9">
                    <c:v>GRC</c:v>
                  </c:pt>
                  <c:pt idx="10">
                    <c:v>IRL</c:v>
                  </c:pt>
                  <c:pt idx="11">
                    <c:v>ISR</c:v>
                  </c:pt>
                  <c:pt idx="12">
                    <c:v>ITA</c:v>
                  </c:pt>
                  <c:pt idx="13">
                    <c:v>KOR</c:v>
                  </c:pt>
                  <c:pt idx="14">
                    <c:v>LTU</c:v>
                  </c:pt>
                  <c:pt idx="15">
                    <c:v>MEX</c:v>
                  </c:pt>
                  <c:pt idx="16">
                    <c:v>NLD</c:v>
                  </c:pt>
                  <c:pt idx="17">
                    <c:v>NOR</c:v>
                  </c:pt>
                  <c:pt idx="18">
                    <c:v>POL</c:v>
                  </c:pt>
                  <c:pt idx="19">
                    <c:v>PRT</c:v>
                  </c:pt>
                  <c:pt idx="20">
                    <c:v>SVN</c:v>
                  </c:pt>
                  <c:pt idx="21">
                    <c:v>ESP</c:v>
                  </c:pt>
                  <c:pt idx="22">
                    <c:v>CHE</c:v>
                  </c:pt>
                  <c:pt idx="23">
                    <c:v>TUR</c:v>
                  </c:pt>
                  <c:pt idx="24">
                    <c:v>USA</c:v>
                  </c:pt>
                </c15:dlblRangeCache>
              </c15:datalabelsRange>
            </c:ext>
            <c:ext xmlns:c16="http://schemas.microsoft.com/office/drawing/2014/chart" uri="{C3380CC4-5D6E-409C-BE32-E72D297353CC}">
              <c16:uniqueId val="{00000019-E1FC-4B30-B5CD-E12980A006F0}"/>
            </c:ext>
          </c:extLst>
        </c:ser>
        <c:dLbls>
          <c:showLegendKey val="0"/>
          <c:showVal val="0"/>
          <c:showCatName val="0"/>
          <c:showSerName val="0"/>
          <c:showPercent val="0"/>
          <c:showBubbleSize val="0"/>
        </c:dLbls>
        <c:axId val="288740864"/>
        <c:axId val="288742400"/>
      </c:scatterChart>
      <c:valAx>
        <c:axId val="288740864"/>
        <c:scaling>
          <c:orientation val="minMax"/>
          <c:min val="0"/>
        </c:scaling>
        <c:delete val="0"/>
        <c:axPos val="b"/>
        <c:majorGridlines>
          <c:spPr>
            <a:ln w="9525" cmpd="sng">
              <a:noFill/>
              <a:prstDash val="dash"/>
            </a:ln>
          </c:spPr>
        </c:majorGridlines>
        <c:title>
          <c:tx>
            <c:rich>
              <a:bodyPr/>
              <a:lstStyle/>
              <a:p>
                <a:pPr algn="r">
                  <a:defRPr/>
                </a:pPr>
                <a:r>
                  <a:rPr lang="en-GB" sz="750" b="0" i="0" u="none" strike="noStrike" baseline="0">
                    <a:effectLst/>
                  </a:rPr>
                  <a:t>GDP per capita (USD 2015 PPP)</a:t>
                </a:r>
              </a:p>
              <a:p>
                <a:pPr algn="r">
                  <a:defRPr/>
                </a:pPr>
                <a:endParaRPr lang="en-GB"/>
              </a:p>
            </c:rich>
          </c:tx>
          <c:layout>
            <c:manualLayout>
              <c:xMode val="edge"/>
              <c:yMode val="edge"/>
              <c:x val="0.76876622504098235"/>
              <c:y val="0.89611710287435242"/>
            </c:manualLayout>
          </c:layout>
          <c:overlay val="0"/>
        </c:title>
        <c:numFmt formatCode="#\ ##0"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288742400"/>
        <c:crosses val="autoZero"/>
        <c:crossBetween val="midCat"/>
      </c:valAx>
      <c:valAx>
        <c:axId val="288742400"/>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lgn="l">
                  <a:defRPr/>
                </a:pPr>
                <a:r>
                  <a:rPr lang="en-GB"/>
                  <a:t>%</a:t>
                </a:r>
              </a:p>
            </c:rich>
          </c:tx>
          <c:layout>
            <c:manualLayout>
              <c:xMode val="edge"/>
              <c:yMode val="edge"/>
              <c:x val="2.4365554988220329E-5"/>
              <c:y val="5.8645384259094326E-3"/>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88740864"/>
        <c:crosses val="autoZero"/>
        <c:crossBetween val="midCat"/>
        <c:majorUnit val="20"/>
        <c:minorUnit val="10"/>
      </c:valAx>
      <c:spPr>
        <a:noFill/>
        <a:ln w="9525">
          <a:noFill/>
        </a:ln>
      </c:spPr>
    </c:plotArea>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1358867471882758"/>
          <c:w val="0.93528510998826042"/>
          <c:h val="0.62220379257326563"/>
        </c:manualLayout>
      </c:layout>
      <c:scatterChart>
        <c:scatterStyle val="lineMarker"/>
        <c:varyColors val="0"/>
        <c:ser>
          <c:idx val="0"/>
          <c:order val="0"/>
          <c:tx>
            <c:strRef>
              <c:f>'f1-10'!$P$2</c:f>
              <c:strCache>
                <c:ptCount val="1"/>
                <c:pt idx="0">
                  <c:v>Public social expenditure per capita (USD 2015 PPP)
</c:v>
                </c:pt>
              </c:strCache>
            </c:strRef>
          </c:tx>
          <c:spPr>
            <a:ln w="28575">
              <a:noFill/>
            </a:ln>
          </c:spPr>
          <c:marker>
            <c:symbol val="circle"/>
            <c:size val="7"/>
            <c:spPr>
              <a:solidFill>
                <a:srgbClr val="5BBDBE"/>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4912-42C8-BB7B-8594EC807CF4}"/>
                </c:ext>
              </c:extLst>
            </c:dLbl>
            <c:dLbl>
              <c:idx val="1"/>
              <c:delete val="1"/>
              <c:extLst>
                <c:ext xmlns:c15="http://schemas.microsoft.com/office/drawing/2012/chart" uri="{CE6537A1-D6FC-4f65-9D91-7224C49458BB}"/>
                <c:ext xmlns:c16="http://schemas.microsoft.com/office/drawing/2014/chart" uri="{C3380CC4-5D6E-409C-BE32-E72D297353CC}">
                  <c16:uniqueId val="{00000001-4912-42C8-BB7B-8594EC807CF4}"/>
                </c:ext>
              </c:extLst>
            </c:dLbl>
            <c:dLbl>
              <c:idx val="2"/>
              <c:layout>
                <c:manualLayout>
                  <c:x val="-4.1666666666666761E-2"/>
                  <c:y val="-0.14479638009049775"/>
                </c:manualLayout>
              </c:layout>
              <c:tx>
                <c:rich>
                  <a:bodyPr/>
                  <a:lstStyle/>
                  <a:p>
                    <a:fld id="{7F9773E4-D86A-4758-8319-357E67E6EB9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912-42C8-BB7B-8594EC807CF4}"/>
                </c:ext>
              </c:extLst>
            </c:dLbl>
            <c:dLbl>
              <c:idx val="3"/>
              <c:layout>
                <c:manualLayout>
                  <c:x val="-6.2500000000000028E-2"/>
                  <c:y val="-0.16289592760180999"/>
                </c:manualLayout>
              </c:layout>
              <c:tx>
                <c:rich>
                  <a:bodyPr/>
                  <a:lstStyle/>
                  <a:p>
                    <a:fld id="{383A812C-494C-4CFE-8052-504EB9B4970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912-42C8-BB7B-8594EC807CF4}"/>
                </c:ext>
              </c:extLst>
            </c:dLbl>
            <c:dLbl>
              <c:idx val="4"/>
              <c:layout>
                <c:manualLayout>
                  <c:x val="2.0833333333333239E-2"/>
                  <c:y val="1.2066365007541368E-2"/>
                </c:manualLayout>
              </c:layout>
              <c:tx>
                <c:rich>
                  <a:bodyPr/>
                  <a:lstStyle/>
                  <a:p>
                    <a:fld id="{2825A967-AF89-4FED-A364-54261E0DB55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912-42C8-BB7B-8594EC807CF4}"/>
                </c:ext>
              </c:extLst>
            </c:dLbl>
            <c:dLbl>
              <c:idx val="5"/>
              <c:delete val="1"/>
              <c:extLst>
                <c:ext xmlns:c15="http://schemas.microsoft.com/office/drawing/2012/chart" uri="{CE6537A1-D6FC-4f65-9D91-7224C49458BB}"/>
                <c:ext xmlns:c16="http://schemas.microsoft.com/office/drawing/2014/chart" uri="{C3380CC4-5D6E-409C-BE32-E72D297353CC}">
                  <c16:uniqueId val="{00000005-4912-42C8-BB7B-8594EC807CF4}"/>
                </c:ext>
              </c:extLst>
            </c:dLbl>
            <c:dLbl>
              <c:idx val="6"/>
              <c:delete val="1"/>
              <c:extLst>
                <c:ext xmlns:c15="http://schemas.microsoft.com/office/drawing/2012/chart" uri="{CE6537A1-D6FC-4f65-9D91-7224C49458BB}"/>
                <c:ext xmlns:c16="http://schemas.microsoft.com/office/drawing/2014/chart" uri="{C3380CC4-5D6E-409C-BE32-E72D297353CC}">
                  <c16:uniqueId val="{00000006-4912-42C8-BB7B-8594EC807CF4}"/>
                </c:ext>
              </c:extLst>
            </c:dLbl>
            <c:dLbl>
              <c:idx val="7"/>
              <c:layout>
                <c:manualLayout>
                  <c:x val="-7.8125E-2"/>
                  <c:y val="-0.10859728506787336"/>
                </c:manualLayout>
              </c:layout>
              <c:tx>
                <c:rich>
                  <a:bodyPr/>
                  <a:lstStyle/>
                  <a:p>
                    <a:fld id="{FC5BFCC4-4921-40D6-A385-8D336CB5C93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912-42C8-BB7B-8594EC807CF4}"/>
                </c:ext>
              </c:extLst>
            </c:dLbl>
            <c:dLbl>
              <c:idx val="8"/>
              <c:layout>
                <c:manualLayout>
                  <c:x val="-0.13020833333333334"/>
                  <c:y val="6.636500754147813E-2"/>
                </c:manualLayout>
              </c:layout>
              <c:tx>
                <c:rich>
                  <a:bodyPr/>
                  <a:lstStyle/>
                  <a:p>
                    <a:fld id="{8351186F-767B-4B6D-9AA8-E58A95A222A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912-42C8-BB7B-8594EC807CF4}"/>
                </c:ext>
              </c:extLst>
            </c:dLbl>
            <c:dLbl>
              <c:idx val="9"/>
              <c:layout>
                <c:manualLayout>
                  <c:x val="-5.7291666666666713E-2"/>
                  <c:y val="-9.0497737556561084E-2"/>
                </c:manualLayout>
              </c:layout>
              <c:tx>
                <c:rich>
                  <a:bodyPr/>
                  <a:lstStyle/>
                  <a:p>
                    <a:fld id="{798D8DD0-D23C-42A3-A5C2-C06E3E65B32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912-42C8-BB7B-8594EC807CF4}"/>
                </c:ext>
              </c:extLst>
            </c:dLbl>
            <c:dLbl>
              <c:idx val="10"/>
              <c:delete val="1"/>
              <c:extLst>
                <c:ext xmlns:c15="http://schemas.microsoft.com/office/drawing/2012/chart" uri="{CE6537A1-D6FC-4f65-9D91-7224C49458BB}"/>
                <c:ext xmlns:c16="http://schemas.microsoft.com/office/drawing/2014/chart" uri="{C3380CC4-5D6E-409C-BE32-E72D297353CC}">
                  <c16:uniqueId val="{0000000A-4912-42C8-BB7B-8594EC807CF4}"/>
                </c:ext>
              </c:extLst>
            </c:dLbl>
            <c:dLbl>
              <c:idx val="11"/>
              <c:delete val="1"/>
              <c:extLst>
                <c:ext xmlns:c15="http://schemas.microsoft.com/office/drawing/2012/chart" uri="{CE6537A1-D6FC-4f65-9D91-7224C49458BB}"/>
                <c:ext xmlns:c16="http://schemas.microsoft.com/office/drawing/2014/chart" uri="{C3380CC4-5D6E-409C-BE32-E72D297353CC}">
                  <c16:uniqueId val="{0000000B-4912-42C8-BB7B-8594EC807CF4}"/>
                </c:ext>
              </c:extLst>
            </c:dLbl>
            <c:dLbl>
              <c:idx val="12"/>
              <c:layout>
                <c:manualLayout>
                  <c:x val="3.6458333333333239E-2"/>
                  <c:y val="-0.11463046757164404"/>
                </c:manualLayout>
              </c:layout>
              <c:tx>
                <c:rich>
                  <a:bodyPr/>
                  <a:lstStyle/>
                  <a:p>
                    <a:fld id="{FA78A3A4-94E0-42A6-8857-41DCE018CA3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912-42C8-BB7B-8594EC807CF4}"/>
                </c:ext>
              </c:extLst>
            </c:dLbl>
            <c:dLbl>
              <c:idx val="13"/>
              <c:layout>
                <c:manualLayout>
                  <c:x val="-9.375E-2"/>
                  <c:y val="8.4464555052790241E-2"/>
                </c:manualLayout>
              </c:layout>
              <c:tx>
                <c:rich>
                  <a:bodyPr/>
                  <a:lstStyle/>
                  <a:p>
                    <a:fld id="{6E76FC12-4A03-4974-8334-B3720E9D14A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912-42C8-BB7B-8594EC807CF4}"/>
                </c:ext>
              </c:extLst>
            </c:dLbl>
            <c:dLbl>
              <c:idx val="14"/>
              <c:delete val="1"/>
              <c:extLst>
                <c:ext xmlns:c15="http://schemas.microsoft.com/office/drawing/2012/chart" uri="{CE6537A1-D6FC-4f65-9D91-7224C49458BB}"/>
                <c:ext xmlns:c16="http://schemas.microsoft.com/office/drawing/2014/chart" uri="{C3380CC4-5D6E-409C-BE32-E72D297353CC}">
                  <c16:uniqueId val="{0000000E-4912-42C8-BB7B-8594EC807CF4}"/>
                </c:ext>
              </c:extLst>
            </c:dLbl>
            <c:dLbl>
              <c:idx val="15"/>
              <c:layout>
                <c:manualLayout>
                  <c:x val="-0.109375"/>
                  <c:y val="-7.2398190045248903E-2"/>
                </c:manualLayout>
              </c:layout>
              <c:tx>
                <c:rich>
                  <a:bodyPr/>
                  <a:lstStyle/>
                  <a:p>
                    <a:fld id="{3ECBC80E-D454-4450-8AD1-C17D97A7BD1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4912-42C8-BB7B-8594EC807CF4}"/>
                </c:ext>
              </c:extLst>
            </c:dLbl>
            <c:dLbl>
              <c:idx val="16"/>
              <c:layout>
                <c:manualLayout>
                  <c:x val="-0.171875"/>
                  <c:y val="7.2398190045248764E-2"/>
                </c:manualLayout>
              </c:layout>
              <c:tx>
                <c:rich>
                  <a:bodyPr/>
                  <a:lstStyle/>
                  <a:p>
                    <a:fld id="{079A1523-7E56-4702-8FCE-8D2077B54B2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4912-42C8-BB7B-8594EC807CF4}"/>
                </c:ext>
              </c:extLst>
            </c:dLbl>
            <c:dLbl>
              <c:idx val="17"/>
              <c:layout>
                <c:manualLayout>
                  <c:x val="9.548500806014995E-17"/>
                  <c:y val="-0.12669683257918557"/>
                </c:manualLayout>
              </c:layout>
              <c:tx>
                <c:rich>
                  <a:bodyPr/>
                  <a:lstStyle/>
                  <a:p>
                    <a:fld id="{DE80B189-3520-4805-8890-01BDDBFA97A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912-42C8-BB7B-8594EC807CF4}"/>
                </c:ext>
              </c:extLst>
            </c:dLbl>
            <c:dLbl>
              <c:idx val="18"/>
              <c:layout>
                <c:manualLayout>
                  <c:x val="-0.265625"/>
                  <c:y val="-3.6199095022624382E-2"/>
                </c:manualLayout>
              </c:layout>
              <c:tx>
                <c:rich>
                  <a:bodyPr/>
                  <a:lstStyle/>
                  <a:p>
                    <a:fld id="{CBD39D24-4AEB-4054-9BA7-F51EFC16D24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4912-42C8-BB7B-8594EC807CF4}"/>
                </c:ext>
              </c:extLst>
            </c:dLbl>
            <c:dLbl>
              <c:idx val="19"/>
              <c:delete val="1"/>
              <c:extLst>
                <c:ext xmlns:c15="http://schemas.microsoft.com/office/drawing/2012/chart" uri="{CE6537A1-D6FC-4f65-9D91-7224C49458BB}"/>
                <c:ext xmlns:c16="http://schemas.microsoft.com/office/drawing/2014/chart" uri="{C3380CC4-5D6E-409C-BE32-E72D297353CC}">
                  <c16:uniqueId val="{00000013-4912-42C8-BB7B-8594EC807CF4}"/>
                </c:ext>
              </c:extLst>
            </c:dLbl>
            <c:dLbl>
              <c:idx val="20"/>
              <c:delete val="1"/>
              <c:extLst>
                <c:ext xmlns:c15="http://schemas.microsoft.com/office/drawing/2012/chart" uri="{CE6537A1-D6FC-4f65-9D91-7224C49458BB}"/>
                <c:ext xmlns:c16="http://schemas.microsoft.com/office/drawing/2014/chart" uri="{C3380CC4-5D6E-409C-BE32-E72D297353CC}">
                  <c16:uniqueId val="{00000014-4912-42C8-BB7B-8594EC807CF4}"/>
                </c:ext>
              </c:extLst>
            </c:dLbl>
            <c:dLbl>
              <c:idx val="21"/>
              <c:delete val="1"/>
              <c:extLst>
                <c:ext xmlns:c15="http://schemas.microsoft.com/office/drawing/2012/chart" uri="{CE6537A1-D6FC-4f65-9D91-7224C49458BB}"/>
                <c:ext xmlns:c16="http://schemas.microsoft.com/office/drawing/2014/chart" uri="{C3380CC4-5D6E-409C-BE32-E72D297353CC}">
                  <c16:uniqueId val="{00000015-4912-42C8-BB7B-8594EC807CF4}"/>
                </c:ext>
              </c:extLst>
            </c:dLbl>
            <c:dLbl>
              <c:idx val="22"/>
              <c:delete val="1"/>
              <c:extLst>
                <c:ext xmlns:c15="http://schemas.microsoft.com/office/drawing/2012/chart" uri="{CE6537A1-D6FC-4f65-9D91-7224C49458BB}"/>
                <c:ext xmlns:c16="http://schemas.microsoft.com/office/drawing/2014/chart" uri="{C3380CC4-5D6E-409C-BE32-E72D297353CC}">
                  <c16:uniqueId val="{00000016-4912-42C8-BB7B-8594EC807CF4}"/>
                </c:ext>
              </c:extLst>
            </c:dLbl>
            <c:dLbl>
              <c:idx val="23"/>
              <c:layout>
                <c:manualLayout>
                  <c:x val="1.5625E-2"/>
                  <c:y val="-9.0497737556561084E-2"/>
                </c:manualLayout>
              </c:layout>
              <c:tx>
                <c:rich>
                  <a:bodyPr/>
                  <a:lstStyle/>
                  <a:p>
                    <a:fld id="{A6B39BA5-9BFD-4E99-90CE-BCEAA468A9A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4912-42C8-BB7B-8594EC807CF4}"/>
                </c:ext>
              </c:extLst>
            </c:dLbl>
            <c:dLbl>
              <c:idx val="24"/>
              <c:layout>
                <c:manualLayout>
                  <c:x val="-6.25E-2"/>
                  <c:y val="-0.19306184012066371"/>
                </c:manualLayout>
              </c:layout>
              <c:tx>
                <c:rich>
                  <a:bodyPr/>
                  <a:lstStyle/>
                  <a:p>
                    <a:fld id="{17ACBA71-8253-47BD-9CB7-664C9AEC58F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4912-42C8-BB7B-8594EC807CF4}"/>
                </c:ext>
              </c:extLst>
            </c:dLbl>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a:solidFill>
                        <a:schemeClr val="tx1">
                          <a:lumMod val="65000"/>
                          <a:lumOff val="35000"/>
                        </a:schemeClr>
                      </a:solidFill>
                    </a:ln>
                  </c:spPr>
                </c15:leaderLines>
              </c:ext>
            </c:extLst>
          </c:dLbls>
          <c:trendline>
            <c:spPr>
              <a:ln>
                <a:solidFill>
                  <a:schemeClr val="tx1">
                    <a:lumMod val="65000"/>
                    <a:lumOff val="35000"/>
                  </a:schemeClr>
                </a:solidFill>
              </a:ln>
            </c:spPr>
            <c:trendlineType val="linear"/>
            <c:dispRSqr val="1"/>
            <c:dispEq val="0"/>
            <c:trendlineLbl>
              <c:layout>
                <c:manualLayout>
                  <c:x val="0.20619750656167979"/>
                  <c:y val="-0.50861343689504879"/>
                </c:manualLayout>
              </c:layout>
              <c:numFmt formatCode="General" sourceLinked="0"/>
              <c:txPr>
                <a:bodyPr/>
                <a:lstStyle/>
                <a:p>
                  <a:pPr>
                    <a:defRPr sz="700"/>
                  </a:pPr>
                  <a:endParaRPr lang="en-US"/>
                </a:p>
              </c:txPr>
            </c:trendlineLbl>
          </c:trendline>
          <c:xVal>
            <c:numRef>
              <c:f>'f1-10'!$P$3:$P$27</c:f>
              <c:numCache>
                <c:formatCode>0.0</c:formatCode>
                <c:ptCount val="25"/>
                <c:pt idx="0">
                  <c:v>13991.986999999999</c:v>
                </c:pt>
                <c:pt idx="1">
                  <c:v>13602.448</c:v>
                </c:pt>
                <c:pt idx="2">
                  <c:v>8277.6110000000008</c:v>
                </c:pt>
                <c:pt idx="3">
                  <c:v>2593.7269999999999</c:v>
                </c:pt>
                <c:pt idx="4">
                  <c:v>14854.304</c:v>
                </c:pt>
                <c:pt idx="5">
                  <c:v>5498.0020000000004</c:v>
                </c:pt>
                <c:pt idx="6">
                  <c:v>13301.726000000001</c:v>
                </c:pt>
                <c:pt idx="7">
                  <c:v>13208.094999999999</c:v>
                </c:pt>
                <c:pt idx="8">
                  <c:v>12466.522999999999</c:v>
                </c:pt>
                <c:pt idx="9">
                  <c:v>6762.01</c:v>
                </c:pt>
                <c:pt idx="10">
                  <c:v>10783.391</c:v>
                </c:pt>
                <c:pt idx="11">
                  <c:v>5971.2960000000003</c:v>
                </c:pt>
                <c:pt idx="12">
                  <c:v>10541.606</c:v>
                </c:pt>
                <c:pt idx="13">
                  <c:v>4041.2359999999999</c:v>
                </c:pt>
                <c:pt idx="14">
                  <c:v>4852.9340000000002</c:v>
                </c:pt>
                <c:pt idx="15">
                  <c:v>1422.8969999999999</c:v>
                </c:pt>
                <c:pt idx="16">
                  <c:v>8688.1689999999999</c:v>
                </c:pt>
                <c:pt idx="17">
                  <c:v>15481.451999999999</c:v>
                </c:pt>
                <c:pt idx="18">
                  <c:v>5972.9219999999996</c:v>
                </c:pt>
                <c:pt idx="19">
                  <c:v>7139.64</c:v>
                </c:pt>
                <c:pt idx="20">
                  <c:v>7344.125</c:v>
                </c:pt>
                <c:pt idx="21">
                  <c:v>8851.8080000000009</c:v>
                </c:pt>
                <c:pt idx="22">
                  <c:v>10149.062</c:v>
                </c:pt>
                <c:pt idx="23">
                  <c:v>3361.7130000000002</c:v>
                </c:pt>
                <c:pt idx="24">
                  <c:v>10699.625</c:v>
                </c:pt>
              </c:numCache>
            </c:numRef>
          </c:xVal>
          <c:yVal>
            <c:numRef>
              <c:f>'f1-10'!$Q$3:$Q$27</c:f>
              <c:numCache>
                <c:formatCode>0.0</c:formatCode>
                <c:ptCount val="25"/>
                <c:pt idx="0">
                  <c:v>22.517406463623047</c:v>
                </c:pt>
                <c:pt idx="1">
                  <c:v>20.153650283813477</c:v>
                </c:pt>
                <c:pt idx="2">
                  <c:v>32.328907012939453</c:v>
                </c:pt>
                <c:pt idx="3">
                  <c:v>61.176204681396484</c:v>
                </c:pt>
                <c:pt idx="4">
                  <c:v>17.428260803222656</c:v>
                </c:pt>
                <c:pt idx="5">
                  <c:v>30.586389541625977</c:v>
                </c:pt>
                <c:pt idx="6">
                  <c:v>21.555778503417969</c:v>
                </c:pt>
                <c:pt idx="7">
                  <c:v>20.983837127685547</c:v>
                </c:pt>
                <c:pt idx="8">
                  <c:v>18.731845855712891</c:v>
                </c:pt>
                <c:pt idx="9">
                  <c:v>48.863948822021484</c:v>
                </c:pt>
                <c:pt idx="10">
                  <c:v>30.712656021118164</c:v>
                </c:pt>
                <c:pt idx="11">
                  <c:v>29.920455932617188</c:v>
                </c:pt>
                <c:pt idx="12">
                  <c:v>29.58184814453125</c:v>
                </c:pt>
                <c:pt idx="13">
                  <c:v>19.0408935546875</c:v>
                </c:pt>
                <c:pt idx="14">
                  <c:v>25.652435302734375</c:v>
                </c:pt>
                <c:pt idx="15">
                  <c:v>66.13861083984375</c:v>
                </c:pt>
                <c:pt idx="16">
                  <c:v>15.59487247467041</c:v>
                </c:pt>
                <c:pt idx="17">
                  <c:v>23.203657150268555</c:v>
                </c:pt>
                <c:pt idx="18">
                  <c:v>32.862697601318359</c:v>
                </c:pt>
                <c:pt idx="19">
                  <c:v>25.539710998535156</c:v>
                </c:pt>
                <c:pt idx="20">
                  <c:v>34.245933532714844</c:v>
                </c:pt>
                <c:pt idx="21">
                  <c:v>27.425075531005859</c:v>
                </c:pt>
                <c:pt idx="22">
                  <c:v>25.372140884399414</c:v>
                </c:pt>
                <c:pt idx="23">
                  <c:v>61.195034027099609</c:v>
                </c:pt>
                <c:pt idx="24">
                  <c:v>33.740444183349609</c:v>
                </c:pt>
              </c:numCache>
            </c:numRef>
          </c:yVal>
          <c:smooth val="0"/>
          <c:extLst>
            <c:ext xmlns:c15="http://schemas.microsoft.com/office/drawing/2012/chart" uri="{02D57815-91ED-43cb-92C2-25804820EDAC}">
              <c15:datalabelsRange>
                <c15:f>'f1-10'!$M$3:$M$27</c15:f>
                <c15:dlblRangeCache>
                  <c:ptCount val="25"/>
                  <c:pt idx="0">
                    <c:v>AUT</c:v>
                  </c:pt>
                  <c:pt idx="1">
                    <c:v>BEL</c:v>
                  </c:pt>
                  <c:pt idx="2">
                    <c:v>CAN</c:v>
                  </c:pt>
                  <c:pt idx="3">
                    <c:v>CHL</c:v>
                  </c:pt>
                  <c:pt idx="4">
                    <c:v>DNK</c:v>
                  </c:pt>
                  <c:pt idx="5">
                    <c:v>EST</c:v>
                  </c:pt>
                  <c:pt idx="6">
                    <c:v>FIN</c:v>
                  </c:pt>
                  <c:pt idx="7">
                    <c:v>FRA</c:v>
                  </c:pt>
                  <c:pt idx="8">
                    <c:v>DEU</c:v>
                  </c:pt>
                  <c:pt idx="9">
                    <c:v>GRC</c:v>
                  </c:pt>
                  <c:pt idx="10">
                    <c:v>IRL</c:v>
                  </c:pt>
                  <c:pt idx="11">
                    <c:v>ISR</c:v>
                  </c:pt>
                  <c:pt idx="12">
                    <c:v>ITA</c:v>
                  </c:pt>
                  <c:pt idx="13">
                    <c:v>KOR</c:v>
                  </c:pt>
                  <c:pt idx="14">
                    <c:v>LTU</c:v>
                  </c:pt>
                  <c:pt idx="15">
                    <c:v>MEX</c:v>
                  </c:pt>
                  <c:pt idx="16">
                    <c:v>NLD</c:v>
                  </c:pt>
                  <c:pt idx="17">
                    <c:v>NOR</c:v>
                  </c:pt>
                  <c:pt idx="18">
                    <c:v>POL</c:v>
                  </c:pt>
                  <c:pt idx="19">
                    <c:v>PRT</c:v>
                  </c:pt>
                  <c:pt idx="20">
                    <c:v>SVN</c:v>
                  </c:pt>
                  <c:pt idx="21">
                    <c:v>ESP</c:v>
                  </c:pt>
                  <c:pt idx="22">
                    <c:v>CHE</c:v>
                  </c:pt>
                  <c:pt idx="23">
                    <c:v>TUR</c:v>
                  </c:pt>
                  <c:pt idx="24">
                    <c:v>USA</c:v>
                  </c:pt>
                </c15:dlblRangeCache>
              </c15:datalabelsRange>
            </c:ext>
            <c:ext xmlns:c16="http://schemas.microsoft.com/office/drawing/2014/chart" uri="{C3380CC4-5D6E-409C-BE32-E72D297353CC}">
              <c16:uniqueId val="{00000019-4912-42C8-BB7B-8594EC807CF4}"/>
            </c:ext>
          </c:extLst>
        </c:ser>
        <c:dLbls>
          <c:showLegendKey val="0"/>
          <c:showVal val="0"/>
          <c:showCatName val="0"/>
          <c:showSerName val="0"/>
          <c:showPercent val="0"/>
          <c:showBubbleSize val="0"/>
        </c:dLbls>
        <c:axId val="288740864"/>
        <c:axId val="288742400"/>
      </c:scatterChart>
      <c:valAx>
        <c:axId val="288740864"/>
        <c:scaling>
          <c:orientation val="minMax"/>
          <c:min val="0"/>
        </c:scaling>
        <c:delete val="0"/>
        <c:axPos val="b"/>
        <c:majorGridlines>
          <c:spPr>
            <a:ln w="9525" cmpd="sng">
              <a:noFill/>
              <a:prstDash val="dash"/>
            </a:ln>
          </c:spPr>
        </c:majorGridlines>
        <c:title>
          <c:tx>
            <c:rich>
              <a:bodyPr/>
              <a:lstStyle/>
              <a:p>
                <a:pPr algn="r">
                  <a:defRPr>
                    <a:solidFill>
                      <a:srgbClr val="595959"/>
                    </a:solidFill>
                  </a:defRPr>
                </a:pPr>
                <a:r>
                  <a:rPr lang="en-GB" sz="750" b="0" i="0" u="none" strike="noStrike" baseline="0">
                    <a:solidFill>
                      <a:srgbClr val="595959"/>
                    </a:solidFill>
                    <a:effectLst/>
                  </a:rPr>
                  <a:t>Public social expenditure per capita (USD 2015 PPP)</a:t>
                </a:r>
              </a:p>
              <a:p>
                <a:pPr algn="r">
                  <a:defRPr>
                    <a:solidFill>
                      <a:srgbClr val="595959"/>
                    </a:solidFill>
                  </a:defRPr>
                </a:pPr>
                <a:endParaRPr lang="en-GB">
                  <a:solidFill>
                    <a:srgbClr val="595959"/>
                  </a:solidFill>
                </a:endParaRPr>
              </a:p>
            </c:rich>
          </c:tx>
          <c:layout>
            <c:manualLayout>
              <c:xMode val="edge"/>
              <c:yMode val="edge"/>
              <c:x val="0.28519801980198017"/>
              <c:y val="0.82914177887527374"/>
            </c:manualLayout>
          </c:layout>
          <c:overlay val="0"/>
        </c:title>
        <c:numFmt formatCode="#\ ##0"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288742400"/>
        <c:crosses val="autoZero"/>
        <c:crossBetween val="midCat"/>
      </c:valAx>
      <c:valAx>
        <c:axId val="288742400"/>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lgn="l">
                  <a:defRPr/>
                </a:pPr>
                <a:r>
                  <a:rPr lang="en-GB"/>
                  <a:t>%</a:t>
                </a:r>
              </a:p>
            </c:rich>
          </c:tx>
          <c:layout>
            <c:manualLayout>
              <c:xMode val="edge"/>
              <c:yMode val="edge"/>
              <c:x val="2.4365554988220329E-5"/>
              <c:y val="5.8645384259094326E-3"/>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88740864"/>
        <c:crosses val="autoZero"/>
        <c:crossBetween val="midCat"/>
        <c:majorUnit val="20"/>
        <c:minorUnit val="10"/>
      </c:valAx>
      <c:spPr>
        <a:noFill/>
        <a:ln w="9525">
          <a:noFill/>
        </a:ln>
      </c:spPr>
    </c:plotArea>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186890284405283E-2"/>
          <c:y val="0.11378165108002278"/>
          <c:w val="0.93528510998826042"/>
          <c:h val="0.69904645414468813"/>
        </c:manualLayout>
      </c:layout>
      <c:barChart>
        <c:barDir val="col"/>
        <c:grouping val="clustered"/>
        <c:varyColors val="0"/>
        <c:ser>
          <c:idx val="1"/>
          <c:order val="0"/>
          <c:tx>
            <c:v>Men</c:v>
          </c:tx>
          <c:spPr>
            <a:solidFill>
              <a:srgbClr val="5BBDBE"/>
            </a:solidFill>
            <a:ln w="6350" cap="rnd" cmpd="sng" algn="ctr">
              <a:noFill/>
              <a:prstDash val="solid"/>
              <a:round/>
            </a:ln>
            <a:effectLst/>
          </c:spPr>
          <c:invertIfNegative val="0"/>
          <c:dPt>
            <c:idx val="13"/>
            <c:invertIfNegative val="0"/>
            <c:bubble3D val="0"/>
            <c:extLst>
              <c:ext xmlns:c16="http://schemas.microsoft.com/office/drawing/2014/chart" uri="{C3380CC4-5D6E-409C-BE32-E72D297353CC}">
                <c16:uniqueId val="{00000000-DC36-4AF4-8696-8FBF1CBF4E5A}"/>
              </c:ext>
            </c:extLst>
          </c:dPt>
          <c:dPt>
            <c:idx val="21"/>
            <c:invertIfNegative val="0"/>
            <c:bubble3D val="0"/>
            <c:extLst>
              <c:ext xmlns:c16="http://schemas.microsoft.com/office/drawing/2014/chart" uri="{C3380CC4-5D6E-409C-BE32-E72D297353CC}">
                <c16:uniqueId val="{00000001-DC36-4AF4-8696-8FBF1CBF4E5A}"/>
              </c:ext>
            </c:extLst>
          </c:dPt>
          <c:cat>
            <c:strLit>
              <c:ptCount val="27"/>
              <c:pt idx="0">
                <c:v>Greece</c:v>
              </c:pt>
              <c:pt idx="1">
                <c:v>Korea</c:v>
              </c:pt>
              <c:pt idx="2">
                <c:v>Spain</c:v>
              </c:pt>
              <c:pt idx="3">
                <c:v>Chile</c:v>
              </c:pt>
              <c:pt idx="4">
                <c:v>Mexico</c:v>
              </c:pt>
              <c:pt idx="5">
                <c:v>Portugal</c:v>
              </c:pt>
              <c:pt idx="6">
                <c:v>Turkey</c:v>
              </c:pt>
              <c:pt idx="7">
                <c:v>Israel</c:v>
              </c:pt>
              <c:pt idx="8">
                <c:v>Italy</c:v>
              </c:pt>
              <c:pt idx="9">
                <c:v>Lithuania</c:v>
              </c:pt>
              <c:pt idx="10">
                <c:v>Canada</c:v>
              </c:pt>
              <c:pt idx="11">
                <c:v>United States</c:v>
              </c:pt>
              <c:pt idx="12">
                <c:v>Slovenia</c:v>
              </c:pt>
              <c:pt idx="13">
                <c:v>Ireland</c:v>
              </c:pt>
              <c:pt idx="14">
                <c:v>France</c:v>
              </c:pt>
              <c:pt idx="15">
                <c:v>Switzerland</c:v>
              </c:pt>
              <c:pt idx="16">
                <c:v>Poland</c:v>
              </c:pt>
              <c:pt idx="17">
                <c:v>Estonia</c:v>
              </c:pt>
              <c:pt idx="18">
                <c:v>Belgium</c:v>
              </c:pt>
              <c:pt idx="19">
                <c:v>Germany</c:v>
              </c:pt>
              <c:pt idx="20">
                <c:v>Austria</c:v>
              </c:pt>
              <c:pt idx="21">
                <c:v>Finland</c:v>
              </c:pt>
              <c:pt idx="22">
                <c:v>Netherlands</c:v>
              </c:pt>
              <c:pt idx="23">
                <c:v>Norway</c:v>
              </c:pt>
              <c:pt idx="24">
                <c:v>Denmark</c:v>
              </c:pt>
              <c:pt idx="26">
                <c:v>Average</c:v>
              </c:pt>
            </c:strLit>
          </c:cat>
          <c:val>
            <c:numLit>
              <c:formatCode>General</c:formatCode>
              <c:ptCount val="27"/>
              <c:pt idx="0">
                <c:v>91.65</c:v>
              </c:pt>
              <c:pt idx="1">
                <c:v>79.28</c:v>
              </c:pt>
              <c:pt idx="2">
                <c:v>82.74</c:v>
              </c:pt>
              <c:pt idx="3">
                <c:v>85.92</c:v>
              </c:pt>
              <c:pt idx="4">
                <c:v>80.260000000000005</c:v>
              </c:pt>
              <c:pt idx="5">
                <c:v>80.849999999999994</c:v>
              </c:pt>
              <c:pt idx="6">
                <c:v>72.42</c:v>
              </c:pt>
              <c:pt idx="7">
                <c:v>73.510000000000005</c:v>
              </c:pt>
              <c:pt idx="8">
                <c:v>74.790000000000006</c:v>
              </c:pt>
              <c:pt idx="9">
                <c:v>66</c:v>
              </c:pt>
              <c:pt idx="10">
                <c:v>65.97</c:v>
              </c:pt>
              <c:pt idx="11">
                <c:v>70.17</c:v>
              </c:pt>
              <c:pt idx="12">
                <c:v>60.08</c:v>
              </c:pt>
              <c:pt idx="13">
                <c:v>69.83</c:v>
              </c:pt>
              <c:pt idx="14">
                <c:v>63.35</c:v>
              </c:pt>
              <c:pt idx="15">
                <c:v>57.52</c:v>
              </c:pt>
              <c:pt idx="16">
                <c:v>57</c:v>
              </c:pt>
              <c:pt idx="17">
                <c:v>63.79</c:v>
              </c:pt>
              <c:pt idx="18">
                <c:v>53.61</c:v>
              </c:pt>
              <c:pt idx="19">
                <c:v>53.79</c:v>
              </c:pt>
              <c:pt idx="20">
                <c:v>46.09</c:v>
              </c:pt>
              <c:pt idx="21">
                <c:v>49.32</c:v>
              </c:pt>
              <c:pt idx="22">
                <c:v>47.86</c:v>
              </c:pt>
              <c:pt idx="23">
                <c:v>37.08</c:v>
              </c:pt>
              <c:pt idx="24">
                <c:v>31</c:v>
              </c:pt>
              <c:pt idx="26">
                <c:v>64.5</c:v>
              </c:pt>
            </c:numLit>
          </c:val>
          <c:extLst>
            <c:ext xmlns:c16="http://schemas.microsoft.com/office/drawing/2014/chart" uri="{C3380CC4-5D6E-409C-BE32-E72D297353CC}">
              <c16:uniqueId val="{00000002-DC36-4AF4-8696-8FBF1CBF4E5A}"/>
            </c:ext>
          </c:extLst>
        </c:ser>
        <c:ser>
          <c:idx val="0"/>
          <c:order val="1"/>
          <c:tx>
            <c:v>Women</c:v>
          </c:tx>
          <c:spPr>
            <a:solidFill>
              <a:srgbClr val="597C8D"/>
            </a:solidFill>
          </c:spPr>
          <c:invertIfNegative val="0"/>
          <c:cat>
            <c:strLit>
              <c:ptCount val="27"/>
              <c:pt idx="0">
                <c:v>Greece</c:v>
              </c:pt>
              <c:pt idx="1">
                <c:v>Korea</c:v>
              </c:pt>
              <c:pt idx="2">
                <c:v>Spain</c:v>
              </c:pt>
              <c:pt idx="3">
                <c:v>Chile</c:v>
              </c:pt>
              <c:pt idx="4">
                <c:v>Mexico</c:v>
              </c:pt>
              <c:pt idx="5">
                <c:v>Portugal</c:v>
              </c:pt>
              <c:pt idx="6">
                <c:v>Turkey</c:v>
              </c:pt>
              <c:pt idx="7">
                <c:v>Israel</c:v>
              </c:pt>
              <c:pt idx="8">
                <c:v>Italy</c:v>
              </c:pt>
              <c:pt idx="9">
                <c:v>Lithuania</c:v>
              </c:pt>
              <c:pt idx="10">
                <c:v>Canada</c:v>
              </c:pt>
              <c:pt idx="11">
                <c:v>United States</c:v>
              </c:pt>
              <c:pt idx="12">
                <c:v>Slovenia</c:v>
              </c:pt>
              <c:pt idx="13">
                <c:v>Ireland</c:v>
              </c:pt>
              <c:pt idx="14">
                <c:v>France</c:v>
              </c:pt>
              <c:pt idx="15">
                <c:v>Switzerland</c:v>
              </c:pt>
              <c:pt idx="16">
                <c:v>Poland</c:v>
              </c:pt>
              <c:pt idx="17">
                <c:v>Estonia</c:v>
              </c:pt>
              <c:pt idx="18">
                <c:v>Belgium</c:v>
              </c:pt>
              <c:pt idx="19">
                <c:v>Germany</c:v>
              </c:pt>
              <c:pt idx="20">
                <c:v>Austria</c:v>
              </c:pt>
              <c:pt idx="21">
                <c:v>Finland</c:v>
              </c:pt>
              <c:pt idx="22">
                <c:v>Netherlands</c:v>
              </c:pt>
              <c:pt idx="23">
                <c:v>Norway</c:v>
              </c:pt>
              <c:pt idx="24">
                <c:v>Denmark</c:v>
              </c:pt>
              <c:pt idx="26">
                <c:v>Average</c:v>
              </c:pt>
            </c:strLit>
          </c:cat>
          <c:val>
            <c:numLit>
              <c:formatCode>General</c:formatCode>
              <c:ptCount val="27"/>
              <c:pt idx="0">
                <c:v>95.75</c:v>
              </c:pt>
              <c:pt idx="1">
                <c:v>87.6</c:v>
              </c:pt>
              <c:pt idx="2">
                <c:v>87.03</c:v>
              </c:pt>
              <c:pt idx="3">
                <c:v>86.6</c:v>
              </c:pt>
              <c:pt idx="4">
                <c:v>85.95</c:v>
              </c:pt>
              <c:pt idx="5">
                <c:v>84.81</c:v>
              </c:pt>
              <c:pt idx="6">
                <c:v>82.83</c:v>
              </c:pt>
              <c:pt idx="7">
                <c:v>81.77</c:v>
              </c:pt>
              <c:pt idx="8">
                <c:v>80.040000000000006</c:v>
              </c:pt>
              <c:pt idx="9">
                <c:v>76.55</c:v>
              </c:pt>
              <c:pt idx="10">
                <c:v>72.97</c:v>
              </c:pt>
              <c:pt idx="11">
                <c:v>71.72</c:v>
              </c:pt>
              <c:pt idx="12">
                <c:v>70.83</c:v>
              </c:pt>
              <c:pt idx="13">
                <c:v>70.58</c:v>
              </c:pt>
              <c:pt idx="14">
                <c:v>67.86</c:v>
              </c:pt>
              <c:pt idx="15">
                <c:v>64.44</c:v>
              </c:pt>
              <c:pt idx="16">
                <c:v>64.260000000000005</c:v>
              </c:pt>
              <c:pt idx="17">
                <c:v>63.92</c:v>
              </c:pt>
              <c:pt idx="18">
                <c:v>62.48</c:v>
              </c:pt>
              <c:pt idx="19">
                <c:v>58.09</c:v>
              </c:pt>
              <c:pt idx="20">
                <c:v>55.76</c:v>
              </c:pt>
              <c:pt idx="21">
                <c:v>54.44</c:v>
              </c:pt>
              <c:pt idx="22">
                <c:v>52.72</c:v>
              </c:pt>
              <c:pt idx="23">
                <c:v>46.4</c:v>
              </c:pt>
              <c:pt idx="24">
                <c:v>38.56</c:v>
              </c:pt>
              <c:pt idx="26">
                <c:v>70.42</c:v>
              </c:pt>
            </c:numLit>
          </c:val>
          <c:extLst>
            <c:ext xmlns:c16="http://schemas.microsoft.com/office/drawing/2014/chart" uri="{C3380CC4-5D6E-409C-BE32-E72D297353CC}">
              <c16:uniqueId val="{00000003-DC36-4AF4-8696-8FBF1CBF4E5A}"/>
            </c:ext>
          </c:extLst>
        </c:ser>
        <c:dLbls>
          <c:showLegendKey val="0"/>
          <c:showVal val="0"/>
          <c:showCatName val="0"/>
          <c:showSerName val="0"/>
          <c:showPercent val="0"/>
          <c:showBubbleSize val="0"/>
        </c:dLbls>
        <c:gapWidth val="150"/>
        <c:axId val="241497600"/>
        <c:axId val="241499136"/>
      </c:bar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2.7912180969552013E-2"/>
              <c:y val="2.574692726515982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41497600"/>
        <c:crosses val="autoZero"/>
        <c:crossBetween val="between"/>
        <c:majorUnit val="10"/>
      </c:valAx>
      <c:spPr>
        <a:noFill/>
        <a:ln w="9525">
          <a:noFill/>
        </a:ln>
      </c:spPr>
    </c:plotArea>
    <c:legend>
      <c:legendPos val="t"/>
      <c:layout>
        <c:manualLayout>
          <c:xMode val="edge"/>
          <c:yMode val="edge"/>
          <c:x val="0.41616091683337619"/>
          <c:y val="2.5263444011246167E-2"/>
          <c:w val="0.17801395735962605"/>
          <c:h val="5.5356343327914219E-2"/>
        </c:manualLayout>
      </c:layout>
      <c:overlay val="0"/>
      <c:txPr>
        <a:bodyPr/>
        <a:lstStyle/>
        <a:p>
          <a:pPr>
            <a:defRPr sz="80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9.5188337944243459E-2"/>
          <c:w val="0.93528510998826042"/>
          <c:h val="0.71969071433638376"/>
        </c:manualLayout>
      </c:layout>
      <c:barChart>
        <c:barDir val="col"/>
        <c:grouping val="clustered"/>
        <c:varyColors val="0"/>
        <c:ser>
          <c:idx val="1"/>
          <c:order val="0"/>
          <c:tx>
            <c:strRef>
              <c:f>'[1]x TabA1.1.8_econsitu_comparison'!$O$3:$O$3</c:f>
              <c:strCache>
                <c:ptCount val="1"/>
              </c:strCache>
            </c:strRef>
          </c:tx>
          <c:spPr>
            <a:solidFill>
              <a:srgbClr val="597C8D"/>
            </a:solidFill>
            <a:ln w="6350" cap="rnd" cmpd="sng" algn="ctr">
              <a:noFill/>
              <a:prstDash val="solid"/>
              <a:round/>
            </a:ln>
            <a:effectLst/>
          </c:spPr>
          <c:invertIfNegative val="0"/>
          <c:dPt>
            <c:idx val="9"/>
            <c:invertIfNegative val="0"/>
            <c:bubble3D val="0"/>
            <c:extLst>
              <c:ext xmlns:c16="http://schemas.microsoft.com/office/drawing/2014/chart" uri="{C3380CC4-5D6E-409C-BE32-E72D297353CC}">
                <c16:uniqueId val="{00000000-912A-45AC-A53D-BA70A7AE2D2F}"/>
              </c:ext>
            </c:extLst>
          </c:dPt>
          <c:dPt>
            <c:idx val="12"/>
            <c:invertIfNegative val="0"/>
            <c:bubble3D val="0"/>
            <c:extLst>
              <c:ext xmlns:c16="http://schemas.microsoft.com/office/drawing/2014/chart" uri="{C3380CC4-5D6E-409C-BE32-E72D297353CC}">
                <c16:uniqueId val="{00000001-912A-45AC-A53D-BA70A7AE2D2F}"/>
              </c:ext>
            </c:extLst>
          </c:dPt>
          <c:cat>
            <c:strRef>
              <c:f>'f1-3'!$N$6:$N$32</c:f>
              <c:strCache>
                <c:ptCount val="27"/>
                <c:pt idx="0">
                  <c:v>Spain</c:v>
                </c:pt>
                <c:pt idx="1">
                  <c:v>Portugal</c:v>
                </c:pt>
                <c:pt idx="2">
                  <c:v>Israel</c:v>
                </c:pt>
                <c:pt idx="3">
                  <c:v>Austria</c:v>
                </c:pt>
                <c:pt idx="4">
                  <c:v>Ireland</c:v>
                </c:pt>
                <c:pt idx="5">
                  <c:v>Chile</c:v>
                </c:pt>
                <c:pt idx="6">
                  <c:v>Canada</c:v>
                </c:pt>
                <c:pt idx="7">
                  <c:v>Slovenia</c:v>
                </c:pt>
                <c:pt idx="8">
                  <c:v>Belgium</c:v>
                </c:pt>
                <c:pt idx="9">
                  <c:v>Finland</c:v>
                </c:pt>
                <c:pt idx="10">
                  <c:v>Switzerland</c:v>
                </c:pt>
                <c:pt idx="11">
                  <c:v>Germany</c:v>
                </c:pt>
                <c:pt idx="12">
                  <c:v>France</c:v>
                </c:pt>
                <c:pt idx="13">
                  <c:v>Poland</c:v>
                </c:pt>
                <c:pt idx="14">
                  <c:v>Netherlands</c:v>
                </c:pt>
                <c:pt idx="15">
                  <c:v>Mexico</c:v>
                </c:pt>
                <c:pt idx="16">
                  <c:v>Denmark</c:v>
                </c:pt>
                <c:pt idx="17">
                  <c:v>Italy</c:v>
                </c:pt>
                <c:pt idx="18">
                  <c:v>Estonia</c:v>
                </c:pt>
                <c:pt idx="19">
                  <c:v>Greece</c:v>
                </c:pt>
                <c:pt idx="20">
                  <c:v>Korea</c:v>
                </c:pt>
                <c:pt idx="21">
                  <c:v>Turkey</c:v>
                </c:pt>
                <c:pt idx="22">
                  <c:v>United States</c:v>
                </c:pt>
                <c:pt idx="23">
                  <c:v>Norway</c:v>
                </c:pt>
                <c:pt idx="24">
                  <c:v>Lithuania</c:v>
                </c:pt>
                <c:pt idx="26">
                  <c:v>Average</c:v>
                </c:pt>
              </c:strCache>
            </c:strRef>
          </c:cat>
          <c:val>
            <c:numRef>
              <c:f>'f1-3'!$O$6:$O$32</c:f>
              <c:numCache>
                <c:formatCode>0.0</c:formatCode>
                <c:ptCount val="27"/>
                <c:pt idx="0">
                  <c:v>87.666908264160156</c:v>
                </c:pt>
                <c:pt idx="1">
                  <c:v>87.51470947265625</c:v>
                </c:pt>
                <c:pt idx="2">
                  <c:v>85.948684692382813</c:v>
                </c:pt>
                <c:pt idx="3">
                  <c:v>84.540695190429688</c:v>
                </c:pt>
                <c:pt idx="4">
                  <c:v>82.597694396972656</c:v>
                </c:pt>
                <c:pt idx="5">
                  <c:v>81.740928649902344</c:v>
                </c:pt>
                <c:pt idx="6">
                  <c:v>77.193344116210938</c:v>
                </c:pt>
                <c:pt idx="7">
                  <c:v>75.966697692871094</c:v>
                </c:pt>
                <c:pt idx="8">
                  <c:v>75.611320495605469</c:v>
                </c:pt>
                <c:pt idx="9">
                  <c:v>74.968902587890625</c:v>
                </c:pt>
                <c:pt idx="10">
                  <c:v>72.586318969726563</c:v>
                </c:pt>
                <c:pt idx="11">
                  <c:v>71.25347900390625</c:v>
                </c:pt>
                <c:pt idx="12">
                  <c:v>71.008888244628906</c:v>
                </c:pt>
                <c:pt idx="13">
                  <c:v>68.17230224609375</c:v>
                </c:pt>
                <c:pt idx="14">
                  <c:v>67.080085754394531</c:v>
                </c:pt>
                <c:pt idx="15">
                  <c:v>67.024009704589844</c:v>
                </c:pt>
                <c:pt idx="16">
                  <c:v>66.660072326660156</c:v>
                </c:pt>
                <c:pt idx="17">
                  <c:v>65.458831787109375</c:v>
                </c:pt>
                <c:pt idx="18">
                  <c:v>64.899787902832031</c:v>
                </c:pt>
                <c:pt idx="19">
                  <c:v>64.104637145996094</c:v>
                </c:pt>
                <c:pt idx="20">
                  <c:v>63.208854675292969</c:v>
                </c:pt>
                <c:pt idx="21">
                  <c:v>63.140171051025391</c:v>
                </c:pt>
                <c:pt idx="22">
                  <c:v>59.328502655029297</c:v>
                </c:pt>
                <c:pt idx="23">
                  <c:v>54.944656372070313</c:v>
                </c:pt>
                <c:pt idx="24">
                  <c:v>47.8974609375</c:v>
                </c:pt>
                <c:pt idx="26">
                  <c:v>71.220717773437499</c:v>
                </c:pt>
              </c:numCache>
            </c:numRef>
          </c:val>
          <c:extLst>
            <c:ext xmlns:c16="http://schemas.microsoft.com/office/drawing/2014/chart" uri="{C3380CC4-5D6E-409C-BE32-E72D297353CC}">
              <c16:uniqueId val="{00000002-912A-45AC-A53D-BA70A7AE2D2F}"/>
            </c:ext>
          </c:extLst>
        </c:ser>
        <c:dLbls>
          <c:showLegendKey val="0"/>
          <c:showVal val="0"/>
          <c:showCatName val="0"/>
          <c:showSerName val="0"/>
          <c:showPercent val="0"/>
          <c:showBubbleSize val="0"/>
        </c:dLbls>
        <c:gapWidth val="150"/>
        <c:axId val="241497600"/>
        <c:axId val="241499136"/>
      </c:bar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2.0050135501355017E-2"/>
              <c:y val="2.3655387671135703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41497600"/>
        <c:crosses val="autoZero"/>
        <c:crossBetween val="between"/>
        <c:majorUnit val="10"/>
      </c:valAx>
      <c:spPr>
        <a:noFill/>
        <a:ln w="9525">
          <a:noFill/>
        </a:ln>
      </c:spPr>
    </c:plotArea>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558954948586761"/>
          <c:w val="0.93528510998826042"/>
          <c:h val="0.74277042533114801"/>
        </c:manualLayout>
      </c:layout>
      <c:lineChart>
        <c:grouping val="standard"/>
        <c:varyColors val="0"/>
        <c:ser>
          <c:idx val="1"/>
          <c:order val="0"/>
          <c:tx>
            <c:strRef>
              <c:f>'f1-4'!$P$2</c:f>
              <c:strCache>
                <c:ptCount val="1"/>
                <c:pt idx="0">
                  <c:v>Becoming ill or disabled</c:v>
                </c:pt>
              </c:strCache>
            </c:strRef>
          </c:tx>
          <c:spPr>
            <a:ln w="6350" cap="rnd" cmpd="sng" algn="ctr">
              <a:noFill/>
              <a:prstDash val="solid"/>
              <a:round/>
            </a:ln>
            <a:effectLst/>
          </c:spPr>
          <c:marker>
            <c:symbol val="circle"/>
            <c:size val="7"/>
            <c:spPr>
              <a:solidFill>
                <a:srgbClr val="005F89"/>
              </a:solidFill>
              <a:ln w="3175">
                <a:solidFill>
                  <a:srgbClr val="005F89"/>
                </a:solidFill>
              </a:ln>
            </c:spPr>
          </c:marker>
          <c:cat>
            <c:strRef>
              <c:f>'f1-4'!$O$5:$O$31</c:f>
              <c:strCache>
                <c:ptCount val="27"/>
                <c:pt idx="0">
                  <c:v>Spain</c:v>
                </c:pt>
                <c:pt idx="1">
                  <c:v>Portugal</c:v>
                </c:pt>
                <c:pt idx="2">
                  <c:v>Mexico</c:v>
                </c:pt>
                <c:pt idx="3">
                  <c:v>Chile</c:v>
                </c:pt>
                <c:pt idx="4">
                  <c:v>Greece</c:v>
                </c:pt>
                <c:pt idx="5">
                  <c:v>Italy</c:v>
                </c:pt>
                <c:pt idx="6">
                  <c:v>Turkey</c:v>
                </c:pt>
                <c:pt idx="7">
                  <c:v>Korea</c:v>
                </c:pt>
                <c:pt idx="8">
                  <c:v>Slovenia</c:v>
                </c:pt>
                <c:pt idx="9">
                  <c:v>Israel</c:v>
                </c:pt>
                <c:pt idx="10">
                  <c:v>Belgium</c:v>
                </c:pt>
                <c:pt idx="11">
                  <c:v>Poland</c:v>
                </c:pt>
                <c:pt idx="12">
                  <c:v>Germany</c:v>
                </c:pt>
                <c:pt idx="13">
                  <c:v>Ireland</c:v>
                </c:pt>
                <c:pt idx="14">
                  <c:v>France</c:v>
                </c:pt>
                <c:pt idx="15">
                  <c:v>Canada</c:v>
                </c:pt>
                <c:pt idx="16">
                  <c:v>United States</c:v>
                </c:pt>
                <c:pt idx="17">
                  <c:v>Lithuania</c:v>
                </c:pt>
                <c:pt idx="18">
                  <c:v>Estonia</c:v>
                </c:pt>
                <c:pt idx="19">
                  <c:v>Austria</c:v>
                </c:pt>
                <c:pt idx="20">
                  <c:v>Switzerland</c:v>
                </c:pt>
                <c:pt idx="21">
                  <c:v>Finland</c:v>
                </c:pt>
                <c:pt idx="22">
                  <c:v>Norway</c:v>
                </c:pt>
                <c:pt idx="23">
                  <c:v>Netherlands</c:v>
                </c:pt>
                <c:pt idx="24">
                  <c:v>Denmark</c:v>
                </c:pt>
                <c:pt idx="26">
                  <c:v>Average</c:v>
                </c:pt>
              </c:strCache>
            </c:strRef>
          </c:cat>
          <c:val>
            <c:numRef>
              <c:f>'f1-4'!$P$5:$P$31</c:f>
              <c:numCache>
                <c:formatCode>0.0</c:formatCode>
                <c:ptCount val="27"/>
                <c:pt idx="0">
                  <c:v>83.390632629394531</c:v>
                </c:pt>
                <c:pt idx="1">
                  <c:v>83.282722473144531</c:v>
                </c:pt>
                <c:pt idx="2">
                  <c:v>83.24468994140625</c:v>
                </c:pt>
                <c:pt idx="3">
                  <c:v>80.886299133300781</c:v>
                </c:pt>
                <c:pt idx="4">
                  <c:v>76.669181823730469</c:v>
                </c:pt>
                <c:pt idx="5">
                  <c:v>75.046745300292969</c:v>
                </c:pt>
                <c:pt idx="6">
                  <c:v>68.513580322265625</c:v>
                </c:pt>
                <c:pt idx="7">
                  <c:v>64.479095458984375</c:v>
                </c:pt>
                <c:pt idx="8">
                  <c:v>64.394363403320313</c:v>
                </c:pt>
                <c:pt idx="9">
                  <c:v>63.605354309082031</c:v>
                </c:pt>
                <c:pt idx="10">
                  <c:v>61.087322235107422</c:v>
                </c:pt>
                <c:pt idx="11">
                  <c:v>59.089218139648438</c:v>
                </c:pt>
                <c:pt idx="12">
                  <c:v>58.264732360839844</c:v>
                </c:pt>
                <c:pt idx="13">
                  <c:v>57.985542297363281</c:v>
                </c:pt>
                <c:pt idx="14">
                  <c:v>57.443885803222656</c:v>
                </c:pt>
                <c:pt idx="15">
                  <c:v>57.406360626220703</c:v>
                </c:pt>
                <c:pt idx="16">
                  <c:v>57.342899322509766</c:v>
                </c:pt>
                <c:pt idx="17">
                  <c:v>56.158946990966797</c:v>
                </c:pt>
                <c:pt idx="18">
                  <c:v>52.253700256347656</c:v>
                </c:pt>
                <c:pt idx="19">
                  <c:v>48.671443939208984</c:v>
                </c:pt>
                <c:pt idx="20">
                  <c:v>48.313079833984375</c:v>
                </c:pt>
                <c:pt idx="21">
                  <c:v>46.744342803955078</c:v>
                </c:pt>
                <c:pt idx="22">
                  <c:v>44.380069732666016</c:v>
                </c:pt>
                <c:pt idx="23">
                  <c:v>43.061714172363281</c:v>
                </c:pt>
                <c:pt idx="24">
                  <c:v>38.432075500488281</c:v>
                </c:pt>
                <c:pt idx="26">
                  <c:v>61.205919952392577</c:v>
                </c:pt>
              </c:numCache>
            </c:numRef>
          </c:val>
          <c:smooth val="0"/>
          <c:extLst>
            <c:ext xmlns:c16="http://schemas.microsoft.com/office/drawing/2014/chart" uri="{C3380CC4-5D6E-409C-BE32-E72D297353CC}">
              <c16:uniqueId val="{00000000-0A6A-457C-AE3E-400EC03B990B}"/>
            </c:ext>
          </c:extLst>
        </c:ser>
        <c:ser>
          <c:idx val="2"/>
          <c:order val="1"/>
          <c:tx>
            <c:strRef>
              <c:f>'f1-4'!$Q$2</c:f>
              <c:strCache>
                <c:ptCount val="1"/>
                <c:pt idx="0">
                  <c:v>Losing a job or self-employment income</c:v>
                </c:pt>
              </c:strCache>
            </c:strRef>
          </c:tx>
          <c:spPr>
            <a:ln>
              <a:noFill/>
            </a:ln>
          </c:spPr>
          <c:marker>
            <c:symbol val="circle"/>
            <c:size val="6"/>
            <c:spPr>
              <a:solidFill>
                <a:srgbClr val="5BBDBE"/>
              </a:solidFill>
              <a:ln w="3175">
                <a:solidFill>
                  <a:srgbClr val="5BBDBE"/>
                </a:solidFill>
              </a:ln>
            </c:spPr>
          </c:marker>
          <c:cat>
            <c:strRef>
              <c:f>'f1-4'!$O$5:$O$31</c:f>
              <c:strCache>
                <c:ptCount val="27"/>
                <c:pt idx="0">
                  <c:v>Spain</c:v>
                </c:pt>
                <c:pt idx="1">
                  <c:v>Portugal</c:v>
                </c:pt>
                <c:pt idx="2">
                  <c:v>Mexico</c:v>
                </c:pt>
                <c:pt idx="3">
                  <c:v>Chile</c:v>
                </c:pt>
                <c:pt idx="4">
                  <c:v>Greece</c:v>
                </c:pt>
                <c:pt idx="5">
                  <c:v>Italy</c:v>
                </c:pt>
                <c:pt idx="6">
                  <c:v>Turkey</c:v>
                </c:pt>
                <c:pt idx="7">
                  <c:v>Korea</c:v>
                </c:pt>
                <c:pt idx="8">
                  <c:v>Slovenia</c:v>
                </c:pt>
                <c:pt idx="9">
                  <c:v>Israel</c:v>
                </c:pt>
                <c:pt idx="10">
                  <c:v>Belgium</c:v>
                </c:pt>
                <c:pt idx="11">
                  <c:v>Poland</c:v>
                </c:pt>
                <c:pt idx="12">
                  <c:v>Germany</c:v>
                </c:pt>
                <c:pt idx="13">
                  <c:v>Ireland</c:v>
                </c:pt>
                <c:pt idx="14">
                  <c:v>France</c:v>
                </c:pt>
                <c:pt idx="15">
                  <c:v>Canada</c:v>
                </c:pt>
                <c:pt idx="16">
                  <c:v>United States</c:v>
                </c:pt>
                <c:pt idx="17">
                  <c:v>Lithuania</c:v>
                </c:pt>
                <c:pt idx="18">
                  <c:v>Estonia</c:v>
                </c:pt>
                <c:pt idx="19">
                  <c:v>Austria</c:v>
                </c:pt>
                <c:pt idx="20">
                  <c:v>Switzerland</c:v>
                </c:pt>
                <c:pt idx="21">
                  <c:v>Finland</c:v>
                </c:pt>
                <c:pt idx="22">
                  <c:v>Norway</c:v>
                </c:pt>
                <c:pt idx="23">
                  <c:v>Netherlands</c:v>
                </c:pt>
                <c:pt idx="24">
                  <c:v>Denmark</c:v>
                </c:pt>
                <c:pt idx="26">
                  <c:v>Average</c:v>
                </c:pt>
              </c:strCache>
            </c:strRef>
          </c:cat>
          <c:val>
            <c:numRef>
              <c:f>'f1-4'!$Q$5:$Q$31</c:f>
              <c:numCache>
                <c:formatCode>0.0</c:formatCode>
                <c:ptCount val="27"/>
                <c:pt idx="0">
                  <c:v>67.909584045410156</c:v>
                </c:pt>
                <c:pt idx="1">
                  <c:v>70.926643371582031</c:v>
                </c:pt>
                <c:pt idx="2">
                  <c:v>76.635528564453125</c:v>
                </c:pt>
                <c:pt idx="3">
                  <c:v>77.79150390625</c:v>
                </c:pt>
                <c:pt idx="4">
                  <c:v>79.165138244628906</c:v>
                </c:pt>
                <c:pt idx="5">
                  <c:v>61.894966125488281</c:v>
                </c:pt>
                <c:pt idx="6">
                  <c:v>71.547126770019531</c:v>
                </c:pt>
                <c:pt idx="7">
                  <c:v>69.737472534179688</c:v>
                </c:pt>
                <c:pt idx="8">
                  <c:v>56.391262054443359</c:v>
                </c:pt>
                <c:pt idx="9">
                  <c:v>71.225616455078125</c:v>
                </c:pt>
                <c:pt idx="10">
                  <c:v>38.749820709228516</c:v>
                </c:pt>
                <c:pt idx="11">
                  <c:v>49.389198303222656</c:v>
                </c:pt>
                <c:pt idx="12">
                  <c:v>38.112823486328125</c:v>
                </c:pt>
                <c:pt idx="13">
                  <c:v>51.737659454345703</c:v>
                </c:pt>
                <c:pt idx="14">
                  <c:v>43.632606506347656</c:v>
                </c:pt>
                <c:pt idx="15">
                  <c:v>54.199470520019531</c:v>
                </c:pt>
                <c:pt idx="16">
                  <c:v>50.908111572265625</c:v>
                </c:pt>
                <c:pt idx="17">
                  <c:v>49.78485107421875</c:v>
                </c:pt>
                <c:pt idx="18">
                  <c:v>55.343742370605469</c:v>
                </c:pt>
                <c:pt idx="19">
                  <c:v>34.825698852539063</c:v>
                </c:pt>
                <c:pt idx="20">
                  <c:v>43.052387237548828</c:v>
                </c:pt>
                <c:pt idx="21">
                  <c:v>45.078121185302734</c:v>
                </c:pt>
                <c:pt idx="22">
                  <c:v>39.774005889892578</c:v>
                </c:pt>
                <c:pt idx="23">
                  <c:v>34.504238128662109</c:v>
                </c:pt>
                <c:pt idx="24">
                  <c:v>33.832992553710938</c:v>
                </c:pt>
                <c:pt idx="26">
                  <c:v>54.646022796630859</c:v>
                </c:pt>
              </c:numCache>
            </c:numRef>
          </c:val>
          <c:smooth val="0"/>
          <c:extLst>
            <c:ext xmlns:c16="http://schemas.microsoft.com/office/drawing/2014/chart" uri="{C3380CC4-5D6E-409C-BE32-E72D297353CC}">
              <c16:uniqueId val="{00000001-0A6A-457C-AE3E-400EC03B990B}"/>
            </c:ext>
          </c:extLst>
        </c:ser>
        <c:ser>
          <c:idx val="0"/>
          <c:order val="2"/>
          <c:tx>
            <c:strRef>
              <c:f>'f1-4'!$R$2</c:f>
              <c:strCache>
                <c:ptCount val="1"/>
                <c:pt idx="0">
                  <c:v>Not being able to find/maintain adequate housing</c:v>
                </c:pt>
              </c:strCache>
            </c:strRef>
          </c:tx>
          <c:spPr>
            <a:ln>
              <a:noFill/>
            </a:ln>
          </c:spPr>
          <c:marker>
            <c:symbol val="circle"/>
            <c:size val="5"/>
            <c:spPr>
              <a:solidFill>
                <a:srgbClr val="C8ABD5"/>
              </a:solidFill>
              <a:ln>
                <a:solidFill>
                  <a:srgbClr val="BF9ECE"/>
                </a:solidFill>
              </a:ln>
            </c:spPr>
          </c:marker>
          <c:cat>
            <c:strRef>
              <c:f>'f1-4'!$O$5:$O$31</c:f>
              <c:strCache>
                <c:ptCount val="27"/>
                <c:pt idx="0">
                  <c:v>Spain</c:v>
                </c:pt>
                <c:pt idx="1">
                  <c:v>Portugal</c:v>
                </c:pt>
                <c:pt idx="2">
                  <c:v>Mexico</c:v>
                </c:pt>
                <c:pt idx="3">
                  <c:v>Chile</c:v>
                </c:pt>
                <c:pt idx="4">
                  <c:v>Greece</c:v>
                </c:pt>
                <c:pt idx="5">
                  <c:v>Italy</c:v>
                </c:pt>
                <c:pt idx="6">
                  <c:v>Turkey</c:v>
                </c:pt>
                <c:pt idx="7">
                  <c:v>Korea</c:v>
                </c:pt>
                <c:pt idx="8">
                  <c:v>Slovenia</c:v>
                </c:pt>
                <c:pt idx="9">
                  <c:v>Israel</c:v>
                </c:pt>
                <c:pt idx="10">
                  <c:v>Belgium</c:v>
                </c:pt>
                <c:pt idx="11">
                  <c:v>Poland</c:v>
                </c:pt>
                <c:pt idx="12">
                  <c:v>Germany</c:v>
                </c:pt>
                <c:pt idx="13">
                  <c:v>Ireland</c:v>
                </c:pt>
                <c:pt idx="14">
                  <c:v>France</c:v>
                </c:pt>
                <c:pt idx="15">
                  <c:v>Canada</c:v>
                </c:pt>
                <c:pt idx="16">
                  <c:v>United States</c:v>
                </c:pt>
                <c:pt idx="17">
                  <c:v>Lithuania</c:v>
                </c:pt>
                <c:pt idx="18">
                  <c:v>Estonia</c:v>
                </c:pt>
                <c:pt idx="19">
                  <c:v>Austria</c:v>
                </c:pt>
                <c:pt idx="20">
                  <c:v>Switzerland</c:v>
                </c:pt>
                <c:pt idx="21">
                  <c:v>Finland</c:v>
                </c:pt>
                <c:pt idx="22">
                  <c:v>Norway</c:v>
                </c:pt>
                <c:pt idx="23">
                  <c:v>Netherlands</c:v>
                </c:pt>
                <c:pt idx="24">
                  <c:v>Denmark</c:v>
                </c:pt>
                <c:pt idx="26">
                  <c:v>Average</c:v>
                </c:pt>
              </c:strCache>
            </c:strRef>
          </c:cat>
          <c:val>
            <c:numRef>
              <c:f>'f1-4'!$R$5:$R$31</c:f>
              <c:numCache>
                <c:formatCode>0.0</c:formatCode>
                <c:ptCount val="27"/>
                <c:pt idx="0">
                  <c:v>65.903060913085938</c:v>
                </c:pt>
                <c:pt idx="1">
                  <c:v>55.841899871826172</c:v>
                </c:pt>
                <c:pt idx="2">
                  <c:v>70.333267211914063</c:v>
                </c:pt>
                <c:pt idx="3">
                  <c:v>70.606285095214844</c:v>
                </c:pt>
                <c:pt idx="4">
                  <c:v>66.968582153320313</c:v>
                </c:pt>
                <c:pt idx="5">
                  <c:v>51.197517395019531</c:v>
                </c:pt>
                <c:pt idx="6">
                  <c:v>59.442501068115234</c:v>
                </c:pt>
                <c:pt idx="7">
                  <c:v>58.298690795898438</c:v>
                </c:pt>
                <c:pt idx="8">
                  <c:v>35.397224426269531</c:v>
                </c:pt>
                <c:pt idx="9">
                  <c:v>45.955039978027344</c:v>
                </c:pt>
                <c:pt idx="10">
                  <c:v>30.826755523681641</c:v>
                </c:pt>
                <c:pt idx="11">
                  <c:v>32.548320770263672</c:v>
                </c:pt>
                <c:pt idx="12">
                  <c:v>41.256690979003906</c:v>
                </c:pt>
                <c:pt idx="13">
                  <c:v>35.634742736816406</c:v>
                </c:pt>
                <c:pt idx="14">
                  <c:v>36.462779998779297</c:v>
                </c:pt>
                <c:pt idx="15">
                  <c:v>39.403926849365234</c:v>
                </c:pt>
                <c:pt idx="16">
                  <c:v>41.694545745849609</c:v>
                </c:pt>
                <c:pt idx="17">
                  <c:v>42.114791870117188</c:v>
                </c:pt>
                <c:pt idx="18">
                  <c:v>38.268192291259766</c:v>
                </c:pt>
                <c:pt idx="19">
                  <c:v>31.915803909301758</c:v>
                </c:pt>
                <c:pt idx="20">
                  <c:v>37.440631866455078</c:v>
                </c:pt>
                <c:pt idx="21">
                  <c:v>26.380226135253906</c:v>
                </c:pt>
                <c:pt idx="22">
                  <c:v>29.151752471923828</c:v>
                </c:pt>
                <c:pt idx="23">
                  <c:v>32.712154388427734</c:v>
                </c:pt>
                <c:pt idx="24">
                  <c:v>25.721609115600586</c:v>
                </c:pt>
                <c:pt idx="26">
                  <c:v>44.059079742431642</c:v>
                </c:pt>
              </c:numCache>
            </c:numRef>
          </c:val>
          <c:smooth val="0"/>
          <c:extLst>
            <c:ext xmlns:c16="http://schemas.microsoft.com/office/drawing/2014/chart" uri="{C3380CC4-5D6E-409C-BE32-E72D297353CC}">
              <c16:uniqueId val="{00000002-0A6A-457C-AE3E-400EC03B990B}"/>
            </c:ext>
          </c:extLst>
        </c:ser>
        <c:ser>
          <c:idx val="3"/>
          <c:order val="3"/>
          <c:tx>
            <c:strRef>
              <c:f>'f1-4'!$S$2</c:f>
              <c:strCache>
                <c:ptCount val="1"/>
                <c:pt idx="0">
                  <c:v>Not being able to pay all expenses and make ends meet</c:v>
                </c:pt>
              </c:strCache>
            </c:strRef>
          </c:tx>
          <c:spPr>
            <a:ln>
              <a:noFill/>
            </a:ln>
          </c:spPr>
          <c:marker>
            <c:symbol val="circle"/>
            <c:size val="7"/>
            <c:spPr>
              <a:solidFill>
                <a:srgbClr val="0093B7"/>
              </a:solidFill>
              <a:ln w="3175">
                <a:solidFill>
                  <a:srgbClr val="0093B7"/>
                </a:solidFill>
              </a:ln>
            </c:spPr>
          </c:marker>
          <c:cat>
            <c:strRef>
              <c:f>'f1-4'!$O$5:$O$31</c:f>
              <c:strCache>
                <c:ptCount val="27"/>
                <c:pt idx="0">
                  <c:v>Spain</c:v>
                </c:pt>
                <c:pt idx="1">
                  <c:v>Portugal</c:v>
                </c:pt>
                <c:pt idx="2">
                  <c:v>Mexico</c:v>
                </c:pt>
                <c:pt idx="3">
                  <c:v>Chile</c:v>
                </c:pt>
                <c:pt idx="4">
                  <c:v>Greece</c:v>
                </c:pt>
                <c:pt idx="5">
                  <c:v>Italy</c:v>
                </c:pt>
                <c:pt idx="6">
                  <c:v>Turkey</c:v>
                </c:pt>
                <c:pt idx="7">
                  <c:v>Korea</c:v>
                </c:pt>
                <c:pt idx="8">
                  <c:v>Slovenia</c:v>
                </c:pt>
                <c:pt idx="9">
                  <c:v>Israel</c:v>
                </c:pt>
                <c:pt idx="10">
                  <c:v>Belgium</c:v>
                </c:pt>
                <c:pt idx="11">
                  <c:v>Poland</c:v>
                </c:pt>
                <c:pt idx="12">
                  <c:v>Germany</c:v>
                </c:pt>
                <c:pt idx="13">
                  <c:v>Ireland</c:v>
                </c:pt>
                <c:pt idx="14">
                  <c:v>France</c:v>
                </c:pt>
                <c:pt idx="15">
                  <c:v>Canada</c:v>
                </c:pt>
                <c:pt idx="16">
                  <c:v>United States</c:v>
                </c:pt>
                <c:pt idx="17">
                  <c:v>Lithuania</c:v>
                </c:pt>
                <c:pt idx="18">
                  <c:v>Estonia</c:v>
                </c:pt>
                <c:pt idx="19">
                  <c:v>Austria</c:v>
                </c:pt>
                <c:pt idx="20">
                  <c:v>Switzerland</c:v>
                </c:pt>
                <c:pt idx="21">
                  <c:v>Finland</c:v>
                </c:pt>
                <c:pt idx="22">
                  <c:v>Norway</c:v>
                </c:pt>
                <c:pt idx="23">
                  <c:v>Netherlands</c:v>
                </c:pt>
                <c:pt idx="24">
                  <c:v>Denmark</c:v>
                </c:pt>
                <c:pt idx="26">
                  <c:v>Average</c:v>
                </c:pt>
              </c:strCache>
            </c:strRef>
          </c:cat>
          <c:val>
            <c:numRef>
              <c:f>'f1-4'!$S$5:$S$31</c:f>
              <c:numCache>
                <c:formatCode>0.0</c:formatCode>
                <c:ptCount val="27"/>
                <c:pt idx="0">
                  <c:v>76.57196044921875</c:v>
                </c:pt>
                <c:pt idx="1">
                  <c:v>76.283889770507813</c:v>
                </c:pt>
                <c:pt idx="2">
                  <c:v>80.700912475585938</c:v>
                </c:pt>
                <c:pt idx="3">
                  <c:v>82.292434692382813</c:v>
                </c:pt>
                <c:pt idx="4">
                  <c:v>90.073524475097656</c:v>
                </c:pt>
                <c:pt idx="5">
                  <c:v>63.557399749755859</c:v>
                </c:pt>
                <c:pt idx="6">
                  <c:v>75.998291015625</c:v>
                </c:pt>
                <c:pt idx="7">
                  <c:v>56.283905029296875</c:v>
                </c:pt>
                <c:pt idx="8">
                  <c:v>59.469688415527344</c:v>
                </c:pt>
                <c:pt idx="9">
                  <c:v>62.7427978515625</c:v>
                </c:pt>
                <c:pt idx="10">
                  <c:v>48.397663116455078</c:v>
                </c:pt>
                <c:pt idx="11">
                  <c:v>55.227176666259766</c:v>
                </c:pt>
                <c:pt idx="12">
                  <c:v>47.474411010742188</c:v>
                </c:pt>
                <c:pt idx="13">
                  <c:v>54.527549743652344</c:v>
                </c:pt>
                <c:pt idx="14">
                  <c:v>59.590751647949219</c:v>
                </c:pt>
                <c:pt idx="15">
                  <c:v>56.561134338378906</c:v>
                </c:pt>
                <c:pt idx="16">
                  <c:v>61.853534698486328</c:v>
                </c:pt>
                <c:pt idx="17">
                  <c:v>52.349788665771484</c:v>
                </c:pt>
                <c:pt idx="18">
                  <c:v>57.224010467529297</c:v>
                </c:pt>
                <c:pt idx="19">
                  <c:v>43.552719116210938</c:v>
                </c:pt>
                <c:pt idx="20">
                  <c:v>51.221702575683594</c:v>
                </c:pt>
                <c:pt idx="21">
                  <c:v>41.826450347900391</c:v>
                </c:pt>
                <c:pt idx="22">
                  <c:v>40.692844390869141</c:v>
                </c:pt>
                <c:pt idx="23">
                  <c:v>39.462806701660156</c:v>
                </c:pt>
                <c:pt idx="24">
                  <c:v>32.632919311523438</c:v>
                </c:pt>
                <c:pt idx="26">
                  <c:v>58.662810668945312</c:v>
                </c:pt>
              </c:numCache>
            </c:numRef>
          </c:val>
          <c:smooth val="0"/>
          <c:extLst>
            <c:ext xmlns:c16="http://schemas.microsoft.com/office/drawing/2014/chart" uri="{C3380CC4-5D6E-409C-BE32-E72D297353CC}">
              <c16:uniqueId val="{00000003-0A6A-457C-AE3E-400EC03B990B}"/>
            </c:ext>
          </c:extLst>
        </c:ser>
        <c:ser>
          <c:idx val="4"/>
          <c:order val="4"/>
          <c:tx>
            <c:strRef>
              <c:f>'f1-4'!$T$2</c:f>
              <c:strCache>
                <c:ptCount val="1"/>
                <c:pt idx="0">
                  <c:v>Not being able to access good-quality child care or education for your children (or young family members)</c:v>
                </c:pt>
              </c:strCache>
            </c:strRef>
          </c:tx>
          <c:spPr>
            <a:ln>
              <a:noFill/>
            </a:ln>
            <a:effectLst/>
          </c:spPr>
          <c:marker>
            <c:symbol val="dash"/>
            <c:size val="6"/>
            <c:spPr>
              <a:solidFill>
                <a:srgbClr val="C8A50E"/>
              </a:solidFill>
              <a:ln>
                <a:solidFill>
                  <a:srgbClr val="C8A50E"/>
                </a:solidFill>
              </a:ln>
            </c:spPr>
          </c:marker>
          <c:cat>
            <c:strRef>
              <c:f>'f1-4'!$O$5:$O$31</c:f>
              <c:strCache>
                <c:ptCount val="27"/>
                <c:pt idx="0">
                  <c:v>Spain</c:v>
                </c:pt>
                <c:pt idx="1">
                  <c:v>Portugal</c:v>
                </c:pt>
                <c:pt idx="2">
                  <c:v>Mexico</c:v>
                </c:pt>
                <c:pt idx="3">
                  <c:v>Chile</c:v>
                </c:pt>
                <c:pt idx="4">
                  <c:v>Greece</c:v>
                </c:pt>
                <c:pt idx="5">
                  <c:v>Italy</c:v>
                </c:pt>
                <c:pt idx="6">
                  <c:v>Turkey</c:v>
                </c:pt>
                <c:pt idx="7">
                  <c:v>Korea</c:v>
                </c:pt>
                <c:pt idx="8">
                  <c:v>Slovenia</c:v>
                </c:pt>
                <c:pt idx="9">
                  <c:v>Israel</c:v>
                </c:pt>
                <c:pt idx="10">
                  <c:v>Belgium</c:v>
                </c:pt>
                <c:pt idx="11">
                  <c:v>Poland</c:v>
                </c:pt>
                <c:pt idx="12">
                  <c:v>Germany</c:v>
                </c:pt>
                <c:pt idx="13">
                  <c:v>Ireland</c:v>
                </c:pt>
                <c:pt idx="14">
                  <c:v>France</c:v>
                </c:pt>
                <c:pt idx="15">
                  <c:v>Canada</c:v>
                </c:pt>
                <c:pt idx="16">
                  <c:v>United States</c:v>
                </c:pt>
                <c:pt idx="17">
                  <c:v>Lithuania</c:v>
                </c:pt>
                <c:pt idx="18">
                  <c:v>Estonia</c:v>
                </c:pt>
                <c:pt idx="19">
                  <c:v>Austria</c:v>
                </c:pt>
                <c:pt idx="20">
                  <c:v>Switzerland</c:v>
                </c:pt>
                <c:pt idx="21">
                  <c:v>Finland</c:v>
                </c:pt>
                <c:pt idx="22">
                  <c:v>Norway</c:v>
                </c:pt>
                <c:pt idx="23">
                  <c:v>Netherlands</c:v>
                </c:pt>
                <c:pt idx="24">
                  <c:v>Denmark</c:v>
                </c:pt>
                <c:pt idx="26">
                  <c:v>Average</c:v>
                </c:pt>
              </c:strCache>
            </c:strRef>
          </c:cat>
          <c:val>
            <c:numRef>
              <c:f>'f1-4'!$T$5:$T$31</c:f>
              <c:numCache>
                <c:formatCode>0.0</c:formatCode>
                <c:ptCount val="27"/>
                <c:pt idx="0">
                  <c:v>71.974952697753906</c:v>
                </c:pt>
                <c:pt idx="1">
                  <c:v>66.18505859375</c:v>
                </c:pt>
                <c:pt idx="2">
                  <c:v>69.560737609863281</c:v>
                </c:pt>
                <c:pt idx="3">
                  <c:v>71.515533447265625</c:v>
                </c:pt>
                <c:pt idx="4">
                  <c:v>77.945259094238281</c:v>
                </c:pt>
                <c:pt idx="5">
                  <c:v>55.05877685546875</c:v>
                </c:pt>
                <c:pt idx="6">
                  <c:v>72.156272888183594</c:v>
                </c:pt>
                <c:pt idx="7">
                  <c:v>45.006664276123047</c:v>
                </c:pt>
                <c:pt idx="8">
                  <c:v>41.385551452636719</c:v>
                </c:pt>
                <c:pt idx="9">
                  <c:v>46.819541931152344</c:v>
                </c:pt>
                <c:pt idx="10">
                  <c:v>27.371927261352539</c:v>
                </c:pt>
                <c:pt idx="11">
                  <c:v>39.243518829345703</c:v>
                </c:pt>
                <c:pt idx="12">
                  <c:v>31.201591491699219</c:v>
                </c:pt>
                <c:pt idx="13">
                  <c:v>32.326393127441406</c:v>
                </c:pt>
                <c:pt idx="14">
                  <c:v>35.888309478759766</c:v>
                </c:pt>
                <c:pt idx="15">
                  <c:v>32.971195220947266</c:v>
                </c:pt>
                <c:pt idx="16">
                  <c:v>37.644134521484375</c:v>
                </c:pt>
                <c:pt idx="17">
                  <c:v>47.332218170166016</c:v>
                </c:pt>
                <c:pt idx="18">
                  <c:v>37.629383087158203</c:v>
                </c:pt>
                <c:pt idx="19">
                  <c:v>32.160797119140625</c:v>
                </c:pt>
                <c:pt idx="20">
                  <c:v>24.112972259521484</c:v>
                </c:pt>
                <c:pt idx="21">
                  <c:v>22.96796989440918</c:v>
                </c:pt>
                <c:pt idx="22">
                  <c:v>20.850307464599609</c:v>
                </c:pt>
                <c:pt idx="23">
                  <c:v>22.332805633544922</c:v>
                </c:pt>
                <c:pt idx="24">
                  <c:v>20.491661071777344</c:v>
                </c:pt>
                <c:pt idx="26">
                  <c:v>43.285341339111326</c:v>
                </c:pt>
              </c:numCache>
            </c:numRef>
          </c:val>
          <c:smooth val="0"/>
          <c:extLst>
            <c:ext xmlns:c16="http://schemas.microsoft.com/office/drawing/2014/chart" uri="{C3380CC4-5D6E-409C-BE32-E72D297353CC}">
              <c16:uniqueId val="{00000004-0A6A-457C-AE3E-400EC03B990B}"/>
            </c:ext>
          </c:extLst>
        </c:ser>
        <c:ser>
          <c:idx val="5"/>
          <c:order val="5"/>
          <c:tx>
            <c:strRef>
              <c:f>'f1-4'!$U$2</c:f>
              <c:strCache>
                <c:ptCount val="1"/>
                <c:pt idx="0">
                  <c:v>Not being able to access good-quality long-term care for elderly family members</c:v>
                </c:pt>
              </c:strCache>
            </c:strRef>
          </c:tx>
          <c:spPr>
            <a:ln>
              <a:noFill/>
            </a:ln>
            <a:effectLst/>
          </c:spPr>
          <c:marker>
            <c:symbol val="circle"/>
            <c:size val="6"/>
            <c:spPr>
              <a:solidFill>
                <a:srgbClr val="CA6291"/>
              </a:solidFill>
              <a:ln w="3175">
                <a:solidFill>
                  <a:srgbClr val="CC6A96"/>
                </a:solidFill>
              </a:ln>
            </c:spPr>
          </c:marker>
          <c:cat>
            <c:strRef>
              <c:f>'f1-4'!$O$5:$O$31</c:f>
              <c:strCache>
                <c:ptCount val="27"/>
                <c:pt idx="0">
                  <c:v>Spain</c:v>
                </c:pt>
                <c:pt idx="1">
                  <c:v>Portugal</c:v>
                </c:pt>
                <c:pt idx="2">
                  <c:v>Mexico</c:v>
                </c:pt>
                <c:pt idx="3">
                  <c:v>Chile</c:v>
                </c:pt>
                <c:pt idx="4">
                  <c:v>Greece</c:v>
                </c:pt>
                <c:pt idx="5">
                  <c:v>Italy</c:v>
                </c:pt>
                <c:pt idx="6">
                  <c:v>Turkey</c:v>
                </c:pt>
                <c:pt idx="7">
                  <c:v>Korea</c:v>
                </c:pt>
                <c:pt idx="8">
                  <c:v>Slovenia</c:v>
                </c:pt>
                <c:pt idx="9">
                  <c:v>Israel</c:v>
                </c:pt>
                <c:pt idx="10">
                  <c:v>Belgium</c:v>
                </c:pt>
                <c:pt idx="11">
                  <c:v>Poland</c:v>
                </c:pt>
                <c:pt idx="12">
                  <c:v>Germany</c:v>
                </c:pt>
                <c:pt idx="13">
                  <c:v>Ireland</c:v>
                </c:pt>
                <c:pt idx="14">
                  <c:v>France</c:v>
                </c:pt>
                <c:pt idx="15">
                  <c:v>Canada</c:v>
                </c:pt>
                <c:pt idx="16">
                  <c:v>United States</c:v>
                </c:pt>
                <c:pt idx="17">
                  <c:v>Lithuania</c:v>
                </c:pt>
                <c:pt idx="18">
                  <c:v>Estonia</c:v>
                </c:pt>
                <c:pt idx="19">
                  <c:v>Austria</c:v>
                </c:pt>
                <c:pt idx="20">
                  <c:v>Switzerland</c:v>
                </c:pt>
                <c:pt idx="21">
                  <c:v>Finland</c:v>
                </c:pt>
                <c:pt idx="22">
                  <c:v>Norway</c:v>
                </c:pt>
                <c:pt idx="23">
                  <c:v>Netherlands</c:v>
                </c:pt>
                <c:pt idx="24">
                  <c:v>Denmark</c:v>
                </c:pt>
                <c:pt idx="26">
                  <c:v>Average</c:v>
                </c:pt>
              </c:strCache>
            </c:strRef>
          </c:cat>
          <c:val>
            <c:numRef>
              <c:f>'f1-4'!$U$5:$U$31</c:f>
              <c:numCache>
                <c:formatCode>0.0</c:formatCode>
                <c:ptCount val="27"/>
                <c:pt idx="0">
                  <c:v>79.322509765625</c:v>
                </c:pt>
                <c:pt idx="1">
                  <c:v>77.8626708984375</c:v>
                </c:pt>
                <c:pt idx="2">
                  <c:v>76.407203674316406</c:v>
                </c:pt>
                <c:pt idx="3">
                  <c:v>76.360885620117188</c:v>
                </c:pt>
                <c:pt idx="4">
                  <c:v>80.096046447753906</c:v>
                </c:pt>
                <c:pt idx="5">
                  <c:v>67.441764831542969</c:v>
                </c:pt>
                <c:pt idx="6">
                  <c:v>66.409751892089844</c:v>
                </c:pt>
                <c:pt idx="7">
                  <c:v>58.311443328857422</c:v>
                </c:pt>
                <c:pt idx="8">
                  <c:v>63.396381378173828</c:v>
                </c:pt>
                <c:pt idx="9">
                  <c:v>62.566375732421875</c:v>
                </c:pt>
                <c:pt idx="10">
                  <c:v>46.661643981933594</c:v>
                </c:pt>
                <c:pt idx="11">
                  <c:v>48.387126922607422</c:v>
                </c:pt>
                <c:pt idx="12">
                  <c:v>52.254875183105469</c:v>
                </c:pt>
                <c:pt idx="13">
                  <c:v>46.116451263427734</c:v>
                </c:pt>
                <c:pt idx="14">
                  <c:v>54.611049652099609</c:v>
                </c:pt>
                <c:pt idx="15">
                  <c:v>48.692710876464844</c:v>
                </c:pt>
                <c:pt idx="16">
                  <c:v>49.551124572753906</c:v>
                </c:pt>
                <c:pt idx="17">
                  <c:v>47.928092956542969</c:v>
                </c:pt>
                <c:pt idx="18">
                  <c:v>49.873661041259766</c:v>
                </c:pt>
                <c:pt idx="19">
                  <c:v>50.114696502685547</c:v>
                </c:pt>
                <c:pt idx="20">
                  <c:v>40.549259185791016</c:v>
                </c:pt>
                <c:pt idx="21">
                  <c:v>40.771327972412109</c:v>
                </c:pt>
                <c:pt idx="22">
                  <c:v>40.881504058837891</c:v>
                </c:pt>
                <c:pt idx="23">
                  <c:v>44.415683746337891</c:v>
                </c:pt>
                <c:pt idx="24">
                  <c:v>43.285049438476563</c:v>
                </c:pt>
                <c:pt idx="26">
                  <c:v>56.49077163696289</c:v>
                </c:pt>
              </c:numCache>
            </c:numRef>
          </c:val>
          <c:smooth val="0"/>
          <c:extLst>
            <c:ext xmlns:c16="http://schemas.microsoft.com/office/drawing/2014/chart" uri="{C3380CC4-5D6E-409C-BE32-E72D297353CC}">
              <c16:uniqueId val="{00000005-0A6A-457C-AE3E-400EC03B990B}"/>
            </c:ext>
          </c:extLst>
        </c:ser>
        <c:ser>
          <c:idx val="6"/>
          <c:order val="6"/>
          <c:tx>
            <c:strRef>
              <c:f>'f1-4'!$V$2</c:f>
              <c:strCache>
                <c:ptCount val="1"/>
                <c:pt idx="0">
                  <c:v>Not being able to access good-quality long-term care for non-elderly family with an illness or disability</c:v>
                </c:pt>
              </c:strCache>
            </c:strRef>
          </c:tx>
          <c:spPr>
            <a:ln>
              <a:noFill/>
            </a:ln>
            <a:effectLst/>
          </c:spPr>
          <c:marker>
            <c:symbol val="circle"/>
            <c:size val="6"/>
            <c:spPr>
              <a:solidFill>
                <a:srgbClr val="B7D3DB"/>
              </a:solidFill>
              <a:ln>
                <a:solidFill>
                  <a:srgbClr val="A0C5CF"/>
                </a:solidFill>
              </a:ln>
            </c:spPr>
          </c:marker>
          <c:cat>
            <c:strRef>
              <c:f>'f1-4'!$O$5:$O$31</c:f>
              <c:strCache>
                <c:ptCount val="27"/>
                <c:pt idx="0">
                  <c:v>Spain</c:v>
                </c:pt>
                <c:pt idx="1">
                  <c:v>Portugal</c:v>
                </c:pt>
                <c:pt idx="2">
                  <c:v>Mexico</c:v>
                </c:pt>
                <c:pt idx="3">
                  <c:v>Chile</c:v>
                </c:pt>
                <c:pt idx="4">
                  <c:v>Greece</c:v>
                </c:pt>
                <c:pt idx="5">
                  <c:v>Italy</c:v>
                </c:pt>
                <c:pt idx="6">
                  <c:v>Turkey</c:v>
                </c:pt>
                <c:pt idx="7">
                  <c:v>Korea</c:v>
                </c:pt>
                <c:pt idx="8">
                  <c:v>Slovenia</c:v>
                </c:pt>
                <c:pt idx="9">
                  <c:v>Israel</c:v>
                </c:pt>
                <c:pt idx="10">
                  <c:v>Belgium</c:v>
                </c:pt>
                <c:pt idx="11">
                  <c:v>Poland</c:v>
                </c:pt>
                <c:pt idx="12">
                  <c:v>Germany</c:v>
                </c:pt>
                <c:pt idx="13">
                  <c:v>Ireland</c:v>
                </c:pt>
                <c:pt idx="14">
                  <c:v>France</c:v>
                </c:pt>
                <c:pt idx="15">
                  <c:v>Canada</c:v>
                </c:pt>
                <c:pt idx="16">
                  <c:v>United States</c:v>
                </c:pt>
                <c:pt idx="17">
                  <c:v>Lithuania</c:v>
                </c:pt>
                <c:pt idx="18">
                  <c:v>Estonia</c:v>
                </c:pt>
                <c:pt idx="19">
                  <c:v>Austria</c:v>
                </c:pt>
                <c:pt idx="20">
                  <c:v>Switzerland</c:v>
                </c:pt>
                <c:pt idx="21">
                  <c:v>Finland</c:v>
                </c:pt>
                <c:pt idx="22">
                  <c:v>Norway</c:v>
                </c:pt>
                <c:pt idx="23">
                  <c:v>Netherlands</c:v>
                </c:pt>
                <c:pt idx="24">
                  <c:v>Denmark</c:v>
                </c:pt>
                <c:pt idx="26">
                  <c:v>Average</c:v>
                </c:pt>
              </c:strCache>
            </c:strRef>
          </c:cat>
          <c:val>
            <c:numRef>
              <c:f>'f1-4'!$V$5:$V$31</c:f>
              <c:numCache>
                <c:formatCode>0.0</c:formatCode>
                <c:ptCount val="27"/>
                <c:pt idx="0">
                  <c:v>75.455070495605469</c:v>
                </c:pt>
                <c:pt idx="1">
                  <c:v>72.865821838378906</c:v>
                </c:pt>
                <c:pt idx="2">
                  <c:v>70.237037658691406</c:v>
                </c:pt>
                <c:pt idx="3">
                  <c:v>69.542732238769531</c:v>
                </c:pt>
                <c:pt idx="4">
                  <c:v>71.527885437011719</c:v>
                </c:pt>
                <c:pt idx="5">
                  <c:v>65.136703491210938</c:v>
                </c:pt>
                <c:pt idx="6">
                  <c:v>61.307846069335938</c:v>
                </c:pt>
                <c:pt idx="7">
                  <c:v>59.337932586669922</c:v>
                </c:pt>
                <c:pt idx="8">
                  <c:v>54.091453552246094</c:v>
                </c:pt>
                <c:pt idx="9">
                  <c:v>54.350357055664063</c:v>
                </c:pt>
                <c:pt idx="10">
                  <c:v>39.062686920166016</c:v>
                </c:pt>
                <c:pt idx="11">
                  <c:v>38.509807586669922</c:v>
                </c:pt>
                <c:pt idx="12">
                  <c:v>43.201637268066406</c:v>
                </c:pt>
                <c:pt idx="13">
                  <c:v>36.873153686523438</c:v>
                </c:pt>
                <c:pt idx="14">
                  <c:v>46.634395599365234</c:v>
                </c:pt>
                <c:pt idx="15">
                  <c:v>42.346603393554688</c:v>
                </c:pt>
                <c:pt idx="16">
                  <c:v>49.889156341552734</c:v>
                </c:pt>
                <c:pt idx="17">
                  <c:v>50.819988250732422</c:v>
                </c:pt>
                <c:pt idx="18">
                  <c:v>44.198135375976563</c:v>
                </c:pt>
                <c:pt idx="19">
                  <c:v>38.636077880859375</c:v>
                </c:pt>
                <c:pt idx="20">
                  <c:v>34.513679504394531</c:v>
                </c:pt>
                <c:pt idx="21">
                  <c:v>33.745269775390625</c:v>
                </c:pt>
                <c:pt idx="22">
                  <c:v>31.809694290161133</c:v>
                </c:pt>
                <c:pt idx="23">
                  <c:v>37.079315185546875</c:v>
                </c:pt>
                <c:pt idx="24">
                  <c:v>31.892913818359375</c:v>
                </c:pt>
                <c:pt idx="26">
                  <c:v>50.122614212036133</c:v>
                </c:pt>
              </c:numCache>
            </c:numRef>
          </c:val>
          <c:smooth val="0"/>
          <c:extLst>
            <c:ext xmlns:c16="http://schemas.microsoft.com/office/drawing/2014/chart" uri="{C3380CC4-5D6E-409C-BE32-E72D297353CC}">
              <c16:uniqueId val="{00000006-0A6A-457C-AE3E-400EC03B990B}"/>
            </c:ext>
          </c:extLst>
        </c:ser>
        <c:ser>
          <c:idx val="7"/>
          <c:order val="7"/>
          <c:tx>
            <c:strRef>
              <c:f>'f1-4'!$W$2</c:f>
              <c:strCache>
                <c:ptCount val="1"/>
                <c:pt idx="0">
                  <c:v>Being the victim of crime or violence</c:v>
                </c:pt>
              </c:strCache>
            </c:strRef>
          </c:tx>
          <c:spPr>
            <a:ln>
              <a:noFill/>
            </a:ln>
            <a:effectLst/>
          </c:spPr>
          <c:marker>
            <c:symbol val="dash"/>
            <c:size val="6"/>
            <c:spPr>
              <a:solidFill>
                <a:srgbClr val="597C8D"/>
              </a:solidFill>
              <a:ln>
                <a:solidFill>
                  <a:srgbClr val="597C8D"/>
                </a:solidFill>
              </a:ln>
            </c:spPr>
          </c:marker>
          <c:cat>
            <c:strRef>
              <c:f>'f1-4'!$O$5:$O$31</c:f>
              <c:strCache>
                <c:ptCount val="27"/>
                <c:pt idx="0">
                  <c:v>Spain</c:v>
                </c:pt>
                <c:pt idx="1">
                  <c:v>Portugal</c:v>
                </c:pt>
                <c:pt idx="2">
                  <c:v>Mexico</c:v>
                </c:pt>
                <c:pt idx="3">
                  <c:v>Chile</c:v>
                </c:pt>
                <c:pt idx="4">
                  <c:v>Greece</c:v>
                </c:pt>
                <c:pt idx="5">
                  <c:v>Italy</c:v>
                </c:pt>
                <c:pt idx="6">
                  <c:v>Turkey</c:v>
                </c:pt>
                <c:pt idx="7">
                  <c:v>Korea</c:v>
                </c:pt>
                <c:pt idx="8">
                  <c:v>Slovenia</c:v>
                </c:pt>
                <c:pt idx="9">
                  <c:v>Israel</c:v>
                </c:pt>
                <c:pt idx="10">
                  <c:v>Belgium</c:v>
                </c:pt>
                <c:pt idx="11">
                  <c:v>Poland</c:v>
                </c:pt>
                <c:pt idx="12">
                  <c:v>Germany</c:v>
                </c:pt>
                <c:pt idx="13">
                  <c:v>Ireland</c:v>
                </c:pt>
                <c:pt idx="14">
                  <c:v>France</c:v>
                </c:pt>
                <c:pt idx="15">
                  <c:v>Canada</c:v>
                </c:pt>
                <c:pt idx="16">
                  <c:v>United States</c:v>
                </c:pt>
                <c:pt idx="17">
                  <c:v>Lithuania</c:v>
                </c:pt>
                <c:pt idx="18">
                  <c:v>Estonia</c:v>
                </c:pt>
                <c:pt idx="19">
                  <c:v>Austria</c:v>
                </c:pt>
                <c:pt idx="20">
                  <c:v>Switzerland</c:v>
                </c:pt>
                <c:pt idx="21">
                  <c:v>Finland</c:v>
                </c:pt>
                <c:pt idx="22">
                  <c:v>Norway</c:v>
                </c:pt>
                <c:pt idx="23">
                  <c:v>Netherlands</c:v>
                </c:pt>
                <c:pt idx="24">
                  <c:v>Denmark</c:v>
                </c:pt>
                <c:pt idx="26">
                  <c:v>Average</c:v>
                </c:pt>
              </c:strCache>
            </c:strRef>
          </c:cat>
          <c:val>
            <c:numRef>
              <c:f>'f1-4'!$W$5:$W$31</c:f>
              <c:numCache>
                <c:formatCode>0.0</c:formatCode>
                <c:ptCount val="27"/>
                <c:pt idx="0">
                  <c:v>69.654304504394531</c:v>
                </c:pt>
                <c:pt idx="1">
                  <c:v>58.554988861083984</c:v>
                </c:pt>
                <c:pt idx="2">
                  <c:v>87.018211364746094</c:v>
                </c:pt>
                <c:pt idx="3">
                  <c:v>80.196861267089844</c:v>
                </c:pt>
                <c:pt idx="4">
                  <c:v>68.36920166015625</c:v>
                </c:pt>
                <c:pt idx="5">
                  <c:v>68.197341918945313</c:v>
                </c:pt>
                <c:pt idx="6">
                  <c:v>58.032005310058594</c:v>
                </c:pt>
                <c:pt idx="7">
                  <c:v>47.050674438476563</c:v>
                </c:pt>
                <c:pt idx="8">
                  <c:v>31.731563568115234</c:v>
                </c:pt>
                <c:pt idx="9">
                  <c:v>38.065269470214844</c:v>
                </c:pt>
                <c:pt idx="10">
                  <c:v>44.839401245117188</c:v>
                </c:pt>
                <c:pt idx="11">
                  <c:v>34.091712951660156</c:v>
                </c:pt>
                <c:pt idx="12">
                  <c:v>46.477706909179688</c:v>
                </c:pt>
                <c:pt idx="13">
                  <c:v>42.811214447021484</c:v>
                </c:pt>
                <c:pt idx="14">
                  <c:v>49.052707672119141</c:v>
                </c:pt>
                <c:pt idx="15">
                  <c:v>42.455024719238281</c:v>
                </c:pt>
                <c:pt idx="16">
                  <c:v>51.729934692382813</c:v>
                </c:pt>
                <c:pt idx="17">
                  <c:v>35.430374145507813</c:v>
                </c:pt>
                <c:pt idx="18">
                  <c:v>28.171802520751953</c:v>
                </c:pt>
                <c:pt idx="19">
                  <c:v>35.289272308349609</c:v>
                </c:pt>
                <c:pt idx="20">
                  <c:v>32.219474792480469</c:v>
                </c:pt>
                <c:pt idx="21">
                  <c:v>25.608863830566406</c:v>
                </c:pt>
                <c:pt idx="22">
                  <c:v>33.75384521484375</c:v>
                </c:pt>
                <c:pt idx="23">
                  <c:v>32.227619171142578</c:v>
                </c:pt>
                <c:pt idx="24">
                  <c:v>30.512899398803711</c:v>
                </c:pt>
                <c:pt idx="26">
                  <c:v>46.861691055297854</c:v>
                </c:pt>
              </c:numCache>
            </c:numRef>
          </c:val>
          <c:smooth val="0"/>
          <c:extLst>
            <c:ext xmlns:c16="http://schemas.microsoft.com/office/drawing/2014/chart" uri="{C3380CC4-5D6E-409C-BE32-E72D297353CC}">
              <c16:uniqueId val="{00000007-0A6A-457C-AE3E-400EC03B990B}"/>
            </c:ext>
          </c:extLst>
        </c:ser>
        <c:dLbls>
          <c:showLegendKey val="0"/>
          <c:showVal val="0"/>
          <c:showCatName val="0"/>
          <c:showSerName val="0"/>
          <c:showPercent val="0"/>
          <c:showBubbleSize val="0"/>
        </c:dLbls>
        <c:dropLines>
          <c:spPr>
            <a:ln>
              <a:solidFill>
                <a:srgbClr val="8096AD"/>
              </a:solidFill>
            </a:ln>
          </c:spPr>
        </c:dropLines>
        <c:marker val="1"/>
        <c:smooth val="0"/>
        <c:axId val="241497600"/>
        <c:axId val="241499136"/>
      </c:line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sz="900"/>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1.5189058959969267E-2"/>
              <c:y val="0.11469763373830204"/>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41497600"/>
        <c:crosses val="autoZero"/>
        <c:crossBetween val="between"/>
        <c:majorUnit val="10"/>
      </c:valAx>
      <c:spPr>
        <a:noFill/>
        <a:ln w="9525">
          <a:noFill/>
        </a:ln>
      </c:spPr>
    </c:plotArea>
    <c:legend>
      <c:legendPos val="t"/>
      <c:layout>
        <c:manualLayout>
          <c:xMode val="edge"/>
          <c:yMode val="edge"/>
          <c:x val="4.9612546721673471E-2"/>
          <c:y val="1.3475292301054144E-3"/>
          <c:w val="0.95038751160471757"/>
          <c:h val="0.15073507458049326"/>
        </c:manualLayout>
      </c:layout>
      <c:overlay val="0"/>
      <c:txPr>
        <a:bodyPr/>
        <a:lstStyle/>
        <a:p>
          <a:pPr>
            <a:defRPr sz="90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03815588781124E-2"/>
          <c:y val="0.1101278610481224"/>
          <c:w val="0.93064085367499083"/>
          <c:h val="0.56802459673737205"/>
        </c:manualLayout>
      </c:layout>
      <c:barChart>
        <c:barDir val="col"/>
        <c:grouping val="clustered"/>
        <c:varyColors val="0"/>
        <c:ser>
          <c:idx val="0"/>
          <c:order val="0"/>
          <c:spPr>
            <a:solidFill>
              <a:srgbClr val="A154A1"/>
            </a:solidFill>
            <a:ln>
              <a:noFill/>
            </a:ln>
            <a:effectLst/>
          </c:spPr>
          <c:invertIfNegative val="0"/>
          <c:cat>
            <c:multiLvlStrRef>
              <c:f>'f1-5'!$A$3:$B$32</c:f>
              <c:multiLvlStrCache>
                <c:ptCount val="30"/>
                <c:lvl>
                  <c:pt idx="0">
                    <c:v>Spain</c:v>
                  </c:pt>
                  <c:pt idx="1">
                    <c:v>Portugal</c:v>
                  </c:pt>
                  <c:pt idx="2">
                    <c:v>Italy</c:v>
                  </c:pt>
                  <c:pt idx="3">
                    <c:v>Slovenia</c:v>
                  </c:pt>
                  <c:pt idx="4">
                    <c:v>Belgium</c:v>
                  </c:pt>
                  <c:pt idx="5">
                    <c:v>Poland</c:v>
                  </c:pt>
                  <c:pt idx="6">
                    <c:v>Germany</c:v>
                  </c:pt>
                  <c:pt idx="7">
                    <c:v>Austria</c:v>
                  </c:pt>
                  <c:pt idx="8">
                    <c:v>Finland</c:v>
                  </c:pt>
                  <c:pt idx="10">
                    <c:v>Greece</c:v>
                  </c:pt>
                  <c:pt idx="11">
                    <c:v>Chile</c:v>
                  </c:pt>
                  <c:pt idx="12">
                    <c:v>United States</c:v>
                  </c:pt>
                  <c:pt idx="13">
                    <c:v>France</c:v>
                  </c:pt>
                  <c:pt idx="14">
                    <c:v>Canada</c:v>
                  </c:pt>
                  <c:pt idx="15">
                    <c:v>Ireland</c:v>
                  </c:pt>
                  <c:pt idx="16">
                    <c:v>Switzerland</c:v>
                  </c:pt>
                  <c:pt idx="17">
                    <c:v>Lithuania</c:v>
                  </c:pt>
                  <c:pt idx="18">
                    <c:v>Estonia</c:v>
                  </c:pt>
                  <c:pt idx="19">
                    <c:v>Norway</c:v>
                  </c:pt>
                  <c:pt idx="21">
                    <c:v>Netherlands</c:v>
                  </c:pt>
                  <c:pt idx="22">
                    <c:v>Denmark</c:v>
                  </c:pt>
                  <c:pt idx="24">
                    <c:v>Mexico</c:v>
                  </c:pt>
                  <c:pt idx="26">
                    <c:v>Korea</c:v>
                  </c:pt>
                  <c:pt idx="27">
                    <c:v>Israel</c:v>
                  </c:pt>
                  <c:pt idx="29">
                    <c:v>Turkey</c:v>
                  </c:pt>
                </c:lvl>
                <c:lvl>
                  <c:pt idx="0">
                    <c:v>Illness or Disability</c:v>
                  </c:pt>
                  <c:pt idx="10">
                    <c:v>Expenses and making ends meet</c:v>
                  </c:pt>
                  <c:pt idx="21">
                    <c:v>Long-term
care for
elderly</c:v>
                  </c:pt>
                  <c:pt idx="23">
                    <c:v> </c:v>
                  </c:pt>
                  <c:pt idx="24">
                    <c:v>Crime or 
violence</c:v>
                  </c:pt>
                  <c:pt idx="25">
                    <c:v> </c:v>
                  </c:pt>
                  <c:pt idx="26">
                    <c:v>Job or 
income
loss</c:v>
                  </c:pt>
                  <c:pt idx="28">
                    <c:v> </c:v>
                  </c:pt>
                  <c:pt idx="29">
                    <c:v>Quality 
childcare</c:v>
                  </c:pt>
                </c:lvl>
              </c:multiLvlStrCache>
            </c:multiLvlStrRef>
          </c:cat>
          <c:val>
            <c:numRef>
              <c:f>'f1-5'!$C$3:$C$32</c:f>
              <c:numCache>
                <c:formatCode>General</c:formatCode>
                <c:ptCount val="30"/>
                <c:pt idx="0">
                  <c:v>85.83</c:v>
                </c:pt>
                <c:pt idx="1">
                  <c:v>84.04</c:v>
                </c:pt>
                <c:pt idx="2">
                  <c:v>80.959999999999994</c:v>
                </c:pt>
                <c:pt idx="3">
                  <c:v>68.37</c:v>
                </c:pt>
                <c:pt idx="4">
                  <c:v>64.989999999999995</c:v>
                </c:pt>
                <c:pt idx="5">
                  <c:v>64.069999999999993</c:v>
                </c:pt>
                <c:pt idx="6">
                  <c:v>62.96</c:v>
                </c:pt>
                <c:pt idx="7">
                  <c:v>52.83</c:v>
                </c:pt>
                <c:pt idx="8">
                  <c:v>49.11</c:v>
                </c:pt>
                <c:pt idx="10">
                  <c:v>94.48</c:v>
                </c:pt>
                <c:pt idx="11">
                  <c:v>85.63</c:v>
                </c:pt>
                <c:pt idx="12">
                  <c:v>65.989999999999995</c:v>
                </c:pt>
                <c:pt idx="13">
                  <c:v>62.03</c:v>
                </c:pt>
                <c:pt idx="14">
                  <c:v>61.31</c:v>
                </c:pt>
                <c:pt idx="15">
                  <c:v>60.52</c:v>
                </c:pt>
                <c:pt idx="16">
                  <c:v>58.89</c:v>
                </c:pt>
                <c:pt idx="17">
                  <c:v>56.95</c:v>
                </c:pt>
                <c:pt idx="18">
                  <c:v>56.43</c:v>
                </c:pt>
                <c:pt idx="19">
                  <c:v>48.11</c:v>
                </c:pt>
                <c:pt idx="21">
                  <c:v>45.53</c:v>
                </c:pt>
                <c:pt idx="22">
                  <c:v>45.2</c:v>
                </c:pt>
                <c:pt idx="24">
                  <c:v>91.87</c:v>
                </c:pt>
                <c:pt idx="26">
                  <c:v>75.2</c:v>
                </c:pt>
                <c:pt idx="27">
                  <c:v>74.510000000000005</c:v>
                </c:pt>
                <c:pt idx="29">
                  <c:v>80.61</c:v>
                </c:pt>
              </c:numCache>
            </c:numRef>
          </c:val>
          <c:extLst>
            <c:ext xmlns:c16="http://schemas.microsoft.com/office/drawing/2014/chart" uri="{C3380CC4-5D6E-409C-BE32-E72D297353CC}">
              <c16:uniqueId val="{00000000-29F8-4861-9895-97C15D4E9747}"/>
            </c:ext>
          </c:extLst>
        </c:ser>
        <c:dLbls>
          <c:showLegendKey val="0"/>
          <c:showVal val="0"/>
          <c:showCatName val="0"/>
          <c:showSerName val="0"/>
          <c:showPercent val="0"/>
          <c:showBubbleSize val="0"/>
        </c:dLbls>
        <c:gapWidth val="50"/>
        <c:overlap val="-27"/>
        <c:axId val="1173245824"/>
        <c:axId val="1173243200"/>
      </c:barChart>
      <c:catAx>
        <c:axId val="1173245824"/>
        <c:scaling>
          <c:orientation val="minMax"/>
        </c:scaling>
        <c:delete val="0"/>
        <c:axPos val="b"/>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3200"/>
        <c:crosses val="autoZero"/>
        <c:auto val="1"/>
        <c:lblAlgn val="ctr"/>
        <c:lblOffset val="100"/>
        <c:noMultiLvlLbl val="0"/>
      </c:catAx>
      <c:valAx>
        <c:axId val="117324320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750">
                    <a:latin typeface="Arial" panose="020B0604020202020204" pitchFamily="34" charset="0"/>
                    <a:cs typeface="Arial" panose="020B0604020202020204" pitchFamily="34" charset="0"/>
                  </a:rPr>
                  <a:t>%</a:t>
                </a:r>
              </a:p>
            </c:rich>
          </c:tx>
          <c:layout>
            <c:manualLayout>
              <c:xMode val="edge"/>
              <c:yMode val="edge"/>
              <c:x val="1.3640240535438513E-2"/>
              <c:y val="9.5534990371554558E-3"/>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5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03815588781124E-2"/>
          <c:y val="0.1101278610481224"/>
          <c:w val="0.93064085367499083"/>
          <c:h val="0.49582344113021659"/>
        </c:manualLayout>
      </c:layout>
      <c:barChart>
        <c:barDir val="col"/>
        <c:grouping val="clustered"/>
        <c:varyColors val="0"/>
        <c:ser>
          <c:idx val="0"/>
          <c:order val="0"/>
          <c:spPr>
            <a:solidFill>
              <a:srgbClr val="597C8D"/>
            </a:solidFill>
            <a:ln>
              <a:noFill/>
            </a:ln>
            <a:effectLst/>
          </c:spPr>
          <c:invertIfNegative val="0"/>
          <c:cat>
            <c:multiLvlStrRef>
              <c:f>'f1-5'!$E$3:$F$32</c:f>
              <c:multiLvlStrCache>
                <c:ptCount val="30"/>
                <c:lvl>
                  <c:pt idx="0">
                    <c:v>Portugal</c:v>
                  </c:pt>
                  <c:pt idx="1">
                    <c:v>Spain</c:v>
                  </c:pt>
                  <c:pt idx="2">
                    <c:v>Italy</c:v>
                  </c:pt>
                  <c:pt idx="3">
                    <c:v>Belgium</c:v>
                  </c:pt>
                  <c:pt idx="4">
                    <c:v>Ireland</c:v>
                  </c:pt>
                  <c:pt idx="5">
                    <c:v>Lithuania</c:v>
                  </c:pt>
                  <c:pt idx="6">
                    <c:v>Canada</c:v>
                  </c:pt>
                  <c:pt idx="7">
                    <c:v>Poland</c:v>
                  </c:pt>
                  <c:pt idx="8">
                    <c:v>Germany</c:v>
                  </c:pt>
                  <c:pt idx="9">
                    <c:v>Finland</c:v>
                  </c:pt>
                  <c:pt idx="10">
                    <c:v>Norway</c:v>
                  </c:pt>
                  <c:pt idx="12">
                    <c:v>Greece</c:v>
                  </c:pt>
                  <c:pt idx="13">
                    <c:v>Chile</c:v>
                  </c:pt>
                  <c:pt idx="14">
                    <c:v>Turkey</c:v>
                  </c:pt>
                  <c:pt idx="15">
                    <c:v>France</c:v>
                  </c:pt>
                  <c:pt idx="16">
                    <c:v>United States</c:v>
                  </c:pt>
                  <c:pt idx="17">
                    <c:v>Estonia</c:v>
                  </c:pt>
                  <c:pt idx="18">
                    <c:v>Switzerland</c:v>
                  </c:pt>
                  <c:pt idx="20">
                    <c:v>Chile</c:v>
                  </c:pt>
                  <c:pt idx="21">
                    <c:v>Slovenia</c:v>
                  </c:pt>
                  <c:pt idx="22">
                    <c:v>Austria</c:v>
                  </c:pt>
                  <c:pt idx="23">
                    <c:v>Netherlands</c:v>
                  </c:pt>
                  <c:pt idx="24">
                    <c:v>Denmark</c:v>
                  </c:pt>
                  <c:pt idx="26">
                    <c:v>Israel</c:v>
                  </c:pt>
                  <c:pt idx="27">
                    <c:v>Korea</c:v>
                  </c:pt>
                  <c:pt idx="29">
                    <c:v>Mexico</c:v>
                  </c:pt>
                </c:lvl>
                <c:lvl>
                  <c:pt idx="0">
                    <c:v>Illness or Disability</c:v>
                  </c:pt>
                  <c:pt idx="12">
                    <c:v>Expenses and making ends meet</c:v>
                  </c:pt>
                  <c:pt idx="20">
                    <c:v>Long-term
care for
elderly</c:v>
                  </c:pt>
                  <c:pt idx="26">
                    <c:v>Job or 
income 
loss</c:v>
                  </c:pt>
                  <c:pt idx="28">
                    <c:v> </c:v>
                  </c:pt>
                  <c:pt idx="29">
                    <c:v>Crime or 
violence</c:v>
                  </c:pt>
                </c:lvl>
              </c:multiLvlStrCache>
            </c:multiLvlStrRef>
          </c:cat>
          <c:val>
            <c:numRef>
              <c:f>'f1-5'!$G$3:$G$32</c:f>
              <c:numCache>
                <c:formatCode>General</c:formatCode>
                <c:ptCount val="30"/>
                <c:pt idx="0">
                  <c:v>82.66</c:v>
                </c:pt>
                <c:pt idx="1">
                  <c:v>82.14</c:v>
                </c:pt>
                <c:pt idx="2">
                  <c:v>72.930000000000007</c:v>
                </c:pt>
                <c:pt idx="3">
                  <c:v>59.51</c:v>
                </c:pt>
                <c:pt idx="4">
                  <c:v>57.88</c:v>
                </c:pt>
                <c:pt idx="5">
                  <c:v>56.33</c:v>
                </c:pt>
                <c:pt idx="6">
                  <c:v>56.08</c:v>
                </c:pt>
                <c:pt idx="7">
                  <c:v>55.14</c:v>
                </c:pt>
                <c:pt idx="8">
                  <c:v>54.55</c:v>
                </c:pt>
                <c:pt idx="9">
                  <c:v>48.34</c:v>
                </c:pt>
                <c:pt idx="10">
                  <c:v>41.74</c:v>
                </c:pt>
                <c:pt idx="12">
                  <c:v>87.29</c:v>
                </c:pt>
                <c:pt idx="13">
                  <c:v>79.069999999999993</c:v>
                </c:pt>
                <c:pt idx="14">
                  <c:v>73.209999999999994</c:v>
                </c:pt>
                <c:pt idx="15">
                  <c:v>59.11</c:v>
                </c:pt>
                <c:pt idx="16">
                  <c:v>58.7</c:v>
                </c:pt>
                <c:pt idx="17">
                  <c:v>58.64</c:v>
                </c:pt>
                <c:pt idx="18">
                  <c:v>47.43</c:v>
                </c:pt>
                <c:pt idx="20">
                  <c:v>79.069999999999993</c:v>
                </c:pt>
                <c:pt idx="21">
                  <c:v>62.21</c:v>
                </c:pt>
                <c:pt idx="22">
                  <c:v>49.1</c:v>
                </c:pt>
                <c:pt idx="23">
                  <c:v>44.75</c:v>
                </c:pt>
                <c:pt idx="24">
                  <c:v>40.22</c:v>
                </c:pt>
                <c:pt idx="26">
                  <c:v>67.02</c:v>
                </c:pt>
                <c:pt idx="27">
                  <c:v>65.400000000000006</c:v>
                </c:pt>
                <c:pt idx="29">
                  <c:v>83.69</c:v>
                </c:pt>
              </c:numCache>
            </c:numRef>
          </c:val>
          <c:extLst>
            <c:ext xmlns:c16="http://schemas.microsoft.com/office/drawing/2014/chart" uri="{C3380CC4-5D6E-409C-BE32-E72D297353CC}">
              <c16:uniqueId val="{00000000-E600-4143-9F9E-2DC7D7CFA7B6}"/>
            </c:ext>
          </c:extLst>
        </c:ser>
        <c:dLbls>
          <c:showLegendKey val="0"/>
          <c:showVal val="0"/>
          <c:showCatName val="0"/>
          <c:showSerName val="0"/>
          <c:showPercent val="0"/>
          <c:showBubbleSize val="0"/>
        </c:dLbls>
        <c:gapWidth val="50"/>
        <c:overlap val="-27"/>
        <c:axId val="1173245824"/>
        <c:axId val="1173243200"/>
      </c:barChart>
      <c:catAx>
        <c:axId val="1173245824"/>
        <c:scaling>
          <c:orientation val="minMax"/>
        </c:scaling>
        <c:delete val="0"/>
        <c:axPos val="b"/>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3200"/>
        <c:crosses val="autoZero"/>
        <c:auto val="1"/>
        <c:lblAlgn val="ctr"/>
        <c:lblOffset val="100"/>
        <c:noMultiLvlLbl val="0"/>
      </c:catAx>
      <c:valAx>
        <c:axId val="117324320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t>
                </a:r>
              </a:p>
            </c:rich>
          </c:tx>
          <c:layout>
            <c:manualLayout>
              <c:xMode val="edge"/>
              <c:yMode val="edge"/>
              <c:x val="1.3640240535438513E-2"/>
              <c:y val="9.5534990371554558E-3"/>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5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03815588781124E-2"/>
          <c:y val="0.1101278610481224"/>
          <c:w val="0.93064085367499083"/>
          <c:h val="0.5240061879896466"/>
        </c:manualLayout>
      </c:layout>
      <c:barChart>
        <c:barDir val="col"/>
        <c:grouping val="clustered"/>
        <c:varyColors val="0"/>
        <c:ser>
          <c:idx val="0"/>
          <c:order val="0"/>
          <c:spPr>
            <a:solidFill>
              <a:srgbClr val="A154A1"/>
            </a:solidFill>
            <a:ln>
              <a:noFill/>
            </a:ln>
            <a:effectLst/>
          </c:spPr>
          <c:invertIfNegative val="0"/>
          <c:cat>
            <c:multiLvlStrRef>
              <c:f>'f1.6'!$A$3:$B$31</c:f>
              <c:multiLvlStrCache>
                <c:ptCount val="28"/>
                <c:lvl>
                  <c:pt idx="0">
                    <c:v>Greece</c:v>
                  </c:pt>
                  <c:pt idx="1">
                    <c:v>Chile</c:v>
                  </c:pt>
                  <c:pt idx="2">
                    <c:v>Turkey</c:v>
                  </c:pt>
                  <c:pt idx="3">
                    <c:v>Canada</c:v>
                  </c:pt>
                  <c:pt idx="4">
                    <c:v>Israel</c:v>
                  </c:pt>
                  <c:pt idx="5">
                    <c:v>Ireland</c:v>
                  </c:pt>
                  <c:pt idx="6">
                    <c:v>United States</c:v>
                  </c:pt>
                  <c:pt idx="7">
                    <c:v>Slovenia</c:v>
                  </c:pt>
                  <c:pt idx="8">
                    <c:v>France</c:v>
                  </c:pt>
                  <c:pt idx="9">
                    <c:v>Belgium</c:v>
                  </c:pt>
                  <c:pt idx="10">
                    <c:v>Estonia</c:v>
                  </c:pt>
                  <c:pt idx="11">
                    <c:v>Switzerland</c:v>
                  </c:pt>
                  <c:pt idx="12">
                    <c:v>Lithuania</c:v>
                  </c:pt>
                  <c:pt idx="13">
                    <c:v>Finland</c:v>
                  </c:pt>
                  <c:pt idx="14">
                    <c:v>Austria</c:v>
                  </c:pt>
                  <c:pt idx="15">
                    <c:v>Norway</c:v>
                  </c:pt>
                  <c:pt idx="16">
                    <c:v>Netherlands</c:v>
                  </c:pt>
                  <c:pt idx="18">
                    <c:v>Spain</c:v>
                  </c:pt>
                  <c:pt idx="19">
                    <c:v>Portugal</c:v>
                  </c:pt>
                  <c:pt idx="20">
                    <c:v>Italy</c:v>
                  </c:pt>
                  <c:pt idx="21">
                    <c:v>Germany</c:v>
                  </c:pt>
                  <c:pt idx="22">
                    <c:v>Poland</c:v>
                  </c:pt>
                  <c:pt idx="23">
                    <c:v>Denmark</c:v>
                  </c:pt>
                  <c:pt idx="25">
                    <c:v>Mexico</c:v>
                  </c:pt>
                  <c:pt idx="27">
                    <c:v>Korea</c:v>
                  </c:pt>
                </c:lvl>
                <c:lvl>
                  <c:pt idx="0">
                    <c:v>Expenses and making ends meet</c:v>
                  </c:pt>
                  <c:pt idx="18">
                    <c:v>Illness or Disability</c:v>
                  </c:pt>
                  <c:pt idx="25">
                    <c:v>Crime 
or 
Violence</c:v>
                  </c:pt>
                  <c:pt idx="26">
                    <c:v> </c:v>
                  </c:pt>
                  <c:pt idx="27">
                    <c:v>Job or 
Income 
loss</c:v>
                  </c:pt>
                </c:lvl>
              </c:multiLvlStrCache>
            </c:multiLvlStrRef>
          </c:cat>
          <c:val>
            <c:numRef>
              <c:f>'f1.6'!$C$3:$C$31</c:f>
              <c:numCache>
                <c:formatCode>0.0</c:formatCode>
                <c:ptCount val="29"/>
                <c:pt idx="0">
                  <c:v>91.634212699999992</c:v>
                </c:pt>
                <c:pt idx="1">
                  <c:v>88.438291700000008</c:v>
                </c:pt>
                <c:pt idx="2">
                  <c:v>79.023689500000003</c:v>
                </c:pt>
                <c:pt idx="3">
                  <c:v>72.768372499999998</c:v>
                </c:pt>
                <c:pt idx="4">
                  <c:v>72.312629100000009</c:v>
                </c:pt>
                <c:pt idx="5">
                  <c:v>71.96209850000001</c:v>
                </c:pt>
                <c:pt idx="6">
                  <c:v>71.151569699999996</c:v>
                </c:pt>
                <c:pt idx="7">
                  <c:v>70.987688899999995</c:v>
                </c:pt>
                <c:pt idx="8">
                  <c:v>70.1669512</c:v>
                </c:pt>
                <c:pt idx="9">
                  <c:v>67.010798000000008</c:v>
                </c:pt>
                <c:pt idx="10">
                  <c:v>65.848184500000002</c:v>
                </c:pt>
                <c:pt idx="11">
                  <c:v>65.482865199999992</c:v>
                </c:pt>
                <c:pt idx="12">
                  <c:v>62.9412351</c:v>
                </c:pt>
                <c:pt idx="13">
                  <c:v>61.992178600000003</c:v>
                </c:pt>
                <c:pt idx="14">
                  <c:v>61.911335199999996</c:v>
                </c:pt>
                <c:pt idx="15">
                  <c:v>59.044241</c:v>
                </c:pt>
                <c:pt idx="16">
                  <c:v>52.511784299999995</c:v>
                </c:pt>
                <c:pt idx="18">
                  <c:v>86.820064799999997</c:v>
                </c:pt>
                <c:pt idx="19">
                  <c:v>83.409957300000002</c:v>
                </c:pt>
                <c:pt idx="20">
                  <c:v>82.874745300000001</c:v>
                </c:pt>
                <c:pt idx="21">
                  <c:v>67.247474299999993</c:v>
                </c:pt>
                <c:pt idx="22">
                  <c:v>63.257378299999999</c:v>
                </c:pt>
                <c:pt idx="23">
                  <c:v>45.478708599999997</c:v>
                </c:pt>
                <c:pt idx="25">
                  <c:v>90.857613099999995</c:v>
                </c:pt>
                <c:pt idx="27">
                  <c:v>77.720838000000001</c:v>
                </c:pt>
              </c:numCache>
            </c:numRef>
          </c:val>
          <c:extLst>
            <c:ext xmlns:c16="http://schemas.microsoft.com/office/drawing/2014/chart" uri="{C3380CC4-5D6E-409C-BE32-E72D297353CC}">
              <c16:uniqueId val="{00000000-194B-43C3-82D8-840966EAFAA0}"/>
            </c:ext>
          </c:extLst>
        </c:ser>
        <c:dLbls>
          <c:showLegendKey val="0"/>
          <c:showVal val="0"/>
          <c:showCatName val="0"/>
          <c:showSerName val="0"/>
          <c:showPercent val="0"/>
          <c:showBubbleSize val="0"/>
        </c:dLbls>
        <c:gapWidth val="50"/>
        <c:overlap val="-27"/>
        <c:axId val="1173245824"/>
        <c:axId val="1173243200"/>
      </c:barChart>
      <c:catAx>
        <c:axId val="1173245824"/>
        <c:scaling>
          <c:orientation val="minMax"/>
        </c:scaling>
        <c:delete val="0"/>
        <c:axPos val="b"/>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3200"/>
        <c:crosses val="autoZero"/>
        <c:auto val="1"/>
        <c:lblAlgn val="ctr"/>
        <c:lblOffset val="100"/>
        <c:noMultiLvlLbl val="0"/>
      </c:catAx>
      <c:valAx>
        <c:axId val="117324320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750">
                    <a:latin typeface="Arial" panose="020B0604020202020204" pitchFamily="34" charset="0"/>
                    <a:cs typeface="Arial" panose="020B0604020202020204" pitchFamily="34" charset="0"/>
                  </a:rPr>
                  <a:t>%</a:t>
                </a:r>
              </a:p>
            </c:rich>
          </c:tx>
          <c:layout>
            <c:manualLayout>
              <c:xMode val="edge"/>
              <c:yMode val="edge"/>
              <c:x val="1.3640240535438513E-2"/>
              <c:y val="9.5534990371554558E-3"/>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5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03815588781124E-2"/>
          <c:y val="0.1101278610481224"/>
          <c:w val="0.93064085367499083"/>
          <c:h val="0.52181322678229025"/>
        </c:manualLayout>
      </c:layout>
      <c:barChart>
        <c:barDir val="col"/>
        <c:grouping val="clustered"/>
        <c:varyColors val="0"/>
        <c:ser>
          <c:idx val="0"/>
          <c:order val="0"/>
          <c:spPr>
            <a:solidFill>
              <a:srgbClr val="597C8D"/>
            </a:solidFill>
            <a:ln>
              <a:noFill/>
            </a:ln>
            <a:effectLst/>
          </c:spPr>
          <c:invertIfNegative val="0"/>
          <c:cat>
            <c:multiLvlStrRef>
              <c:f>'f1.6'!$E$3:$F$32</c:f>
              <c:multiLvlStrCache>
                <c:ptCount val="29"/>
                <c:lvl>
                  <c:pt idx="0">
                    <c:v>Portugal</c:v>
                  </c:pt>
                  <c:pt idx="1">
                    <c:v>Spain</c:v>
                  </c:pt>
                  <c:pt idx="2">
                    <c:v>Italy</c:v>
                  </c:pt>
                  <c:pt idx="3">
                    <c:v>Slovenia</c:v>
                  </c:pt>
                  <c:pt idx="4">
                    <c:v>Ireland</c:v>
                  </c:pt>
                  <c:pt idx="5">
                    <c:v>Belgium</c:v>
                  </c:pt>
                  <c:pt idx="6">
                    <c:v>Poland</c:v>
                  </c:pt>
                  <c:pt idx="7">
                    <c:v>Canada</c:v>
                  </c:pt>
                  <c:pt idx="8">
                    <c:v>Lithuania</c:v>
                  </c:pt>
                  <c:pt idx="9">
                    <c:v>Germany</c:v>
                  </c:pt>
                  <c:pt idx="10">
                    <c:v>Finland</c:v>
                  </c:pt>
                  <c:pt idx="11">
                    <c:v>Norway</c:v>
                  </c:pt>
                  <c:pt idx="13">
                    <c:v>Greece</c:v>
                  </c:pt>
                  <c:pt idx="14">
                    <c:v>Chile</c:v>
                  </c:pt>
                  <c:pt idx="15">
                    <c:v>Turkey</c:v>
                  </c:pt>
                  <c:pt idx="16">
                    <c:v>France</c:v>
                  </c:pt>
                  <c:pt idx="17">
                    <c:v>United States</c:v>
                  </c:pt>
                  <c:pt idx="18">
                    <c:v>Switzerland</c:v>
                  </c:pt>
                  <c:pt idx="20">
                    <c:v>Israel</c:v>
                  </c:pt>
                  <c:pt idx="21">
                    <c:v>Korea</c:v>
                  </c:pt>
                  <c:pt idx="22">
                    <c:v>Estonia</c:v>
                  </c:pt>
                  <c:pt idx="24">
                    <c:v>Austria</c:v>
                  </c:pt>
                  <c:pt idx="25">
                    <c:v>Netherlands</c:v>
                  </c:pt>
                  <c:pt idx="26">
                    <c:v>Denmark</c:v>
                  </c:pt>
                  <c:pt idx="28">
                    <c:v>Mexico</c:v>
                  </c:pt>
                </c:lvl>
                <c:lvl>
                  <c:pt idx="0">
                    <c:v>Illness or Disability</c:v>
                  </c:pt>
                  <c:pt idx="13">
                    <c:v>Expenses and 
making ends meet</c:v>
                  </c:pt>
                  <c:pt idx="20">
                    <c:v>Job or 
Income 
loss</c:v>
                  </c:pt>
                  <c:pt idx="24">
                    <c:v>Long-term 
Care 
for elderly</c:v>
                  </c:pt>
                  <c:pt idx="28">
                    <c:v>Crime 
or 
Violence</c:v>
                  </c:pt>
                </c:lvl>
              </c:multiLvlStrCache>
            </c:multiLvlStrRef>
          </c:cat>
          <c:val>
            <c:numRef>
              <c:f>'f1.6'!$G$3:$G$32</c:f>
              <c:numCache>
                <c:formatCode>0.0</c:formatCode>
                <c:ptCount val="30"/>
                <c:pt idx="0">
                  <c:v>84.419049099999995</c:v>
                </c:pt>
                <c:pt idx="1">
                  <c:v>82.877402399999994</c:v>
                </c:pt>
                <c:pt idx="2">
                  <c:v>74.035623599999994</c:v>
                </c:pt>
                <c:pt idx="3">
                  <c:v>66.6523471</c:v>
                </c:pt>
                <c:pt idx="4">
                  <c:v>60.094708699999998</c:v>
                </c:pt>
                <c:pt idx="5">
                  <c:v>59.977135999999994</c:v>
                </c:pt>
                <c:pt idx="6">
                  <c:v>58.6134986</c:v>
                </c:pt>
                <c:pt idx="7">
                  <c:v>58.389048200000005</c:v>
                </c:pt>
                <c:pt idx="8">
                  <c:v>56.875481800000003</c:v>
                </c:pt>
                <c:pt idx="9">
                  <c:v>55.728504000000001</c:v>
                </c:pt>
                <c:pt idx="10">
                  <c:v>44.9962461</c:v>
                </c:pt>
                <c:pt idx="11">
                  <c:v>41.161624699999997</c:v>
                </c:pt>
                <c:pt idx="12">
                  <c:v>0</c:v>
                </c:pt>
                <c:pt idx="13">
                  <c:v>92.9850311</c:v>
                </c:pt>
                <c:pt idx="14">
                  <c:v>84.563049000000007</c:v>
                </c:pt>
                <c:pt idx="15">
                  <c:v>73.978453099999996</c:v>
                </c:pt>
                <c:pt idx="16">
                  <c:v>59.616742199999997</c:v>
                </c:pt>
                <c:pt idx="17">
                  <c:v>58.447640599999993</c:v>
                </c:pt>
                <c:pt idx="18">
                  <c:v>49.6351157</c:v>
                </c:pt>
                <c:pt idx="20">
                  <c:v>73.713162300000008</c:v>
                </c:pt>
                <c:pt idx="21">
                  <c:v>70.2013034</c:v>
                </c:pt>
                <c:pt idx="22">
                  <c:v>60.142358600000001</c:v>
                </c:pt>
                <c:pt idx="24">
                  <c:v>52.868109600000004</c:v>
                </c:pt>
                <c:pt idx="25">
                  <c:v>43.602731800000001</c:v>
                </c:pt>
                <c:pt idx="26">
                  <c:v>39.176707300000004</c:v>
                </c:pt>
                <c:pt idx="28">
                  <c:v>86.787320600000001</c:v>
                </c:pt>
              </c:numCache>
            </c:numRef>
          </c:val>
          <c:extLst>
            <c:ext xmlns:c16="http://schemas.microsoft.com/office/drawing/2014/chart" uri="{C3380CC4-5D6E-409C-BE32-E72D297353CC}">
              <c16:uniqueId val="{00000000-44B4-4AB1-9F17-CC013E200153}"/>
            </c:ext>
          </c:extLst>
        </c:ser>
        <c:dLbls>
          <c:showLegendKey val="0"/>
          <c:showVal val="0"/>
          <c:showCatName val="0"/>
          <c:showSerName val="0"/>
          <c:showPercent val="0"/>
          <c:showBubbleSize val="0"/>
        </c:dLbls>
        <c:gapWidth val="50"/>
        <c:overlap val="-27"/>
        <c:axId val="1173245824"/>
        <c:axId val="1173243200"/>
      </c:barChart>
      <c:catAx>
        <c:axId val="1173245824"/>
        <c:scaling>
          <c:orientation val="minMax"/>
        </c:scaling>
        <c:delete val="0"/>
        <c:axPos val="b"/>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3200"/>
        <c:crosses val="autoZero"/>
        <c:auto val="1"/>
        <c:lblAlgn val="ctr"/>
        <c:lblOffset val="100"/>
        <c:noMultiLvlLbl val="0"/>
      </c:catAx>
      <c:valAx>
        <c:axId val="117324320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t>
                </a:r>
              </a:p>
            </c:rich>
          </c:tx>
          <c:layout>
            <c:manualLayout>
              <c:xMode val="edge"/>
              <c:yMode val="edge"/>
              <c:x val="1.3640240535438513E-2"/>
              <c:y val="9.5534990371554558E-3"/>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5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03815588781124E-2"/>
          <c:y val="0.1101278610481224"/>
          <c:w val="0.93064085367499083"/>
          <c:h val="0.50701590925244033"/>
        </c:manualLayout>
      </c:layout>
      <c:barChart>
        <c:barDir val="col"/>
        <c:grouping val="clustered"/>
        <c:varyColors val="0"/>
        <c:ser>
          <c:idx val="0"/>
          <c:order val="0"/>
          <c:spPr>
            <a:solidFill>
              <a:srgbClr val="5BBDBE"/>
            </a:solidFill>
            <a:ln>
              <a:noFill/>
            </a:ln>
            <a:effectLst/>
          </c:spPr>
          <c:invertIfNegative val="0"/>
          <c:cat>
            <c:multiLvlStrRef>
              <c:f>'f1.6'!$I$3:$J$32</c:f>
              <c:multiLvlStrCache>
                <c:ptCount val="29"/>
                <c:lvl>
                  <c:pt idx="0">
                    <c:v>Portugal</c:v>
                  </c:pt>
                  <c:pt idx="1">
                    <c:v>Spain</c:v>
                  </c:pt>
                  <c:pt idx="2">
                    <c:v>Turkey</c:v>
                  </c:pt>
                  <c:pt idx="3">
                    <c:v>Italy</c:v>
                  </c:pt>
                  <c:pt idx="4">
                    <c:v>United States</c:v>
                  </c:pt>
                  <c:pt idx="5">
                    <c:v>Slovenia</c:v>
                  </c:pt>
                  <c:pt idx="6">
                    <c:v>Canada</c:v>
                  </c:pt>
                  <c:pt idx="7">
                    <c:v>France</c:v>
                  </c:pt>
                  <c:pt idx="8">
                    <c:v>Belgium</c:v>
                  </c:pt>
                  <c:pt idx="9">
                    <c:v>Poland</c:v>
                  </c:pt>
                  <c:pt idx="10">
                    <c:v>Germany</c:v>
                  </c:pt>
                  <c:pt idx="11">
                    <c:v>Lithuania</c:v>
                  </c:pt>
                  <c:pt idx="12">
                    <c:v>Ireland</c:v>
                  </c:pt>
                  <c:pt idx="13">
                    <c:v>Norway</c:v>
                  </c:pt>
                  <c:pt idx="14">
                    <c:v>Switzerland</c:v>
                  </c:pt>
                  <c:pt idx="16">
                    <c:v>Israel</c:v>
                  </c:pt>
                  <c:pt idx="17">
                    <c:v>Korea</c:v>
                  </c:pt>
                  <c:pt idx="19">
                    <c:v>Greece</c:v>
                  </c:pt>
                  <c:pt idx="20">
                    <c:v>Estonia</c:v>
                  </c:pt>
                  <c:pt idx="22">
                    <c:v>Austria</c:v>
                  </c:pt>
                  <c:pt idx="23">
                    <c:v>Denmark</c:v>
                  </c:pt>
                  <c:pt idx="24">
                    <c:v>Netherlands</c:v>
                  </c:pt>
                  <c:pt idx="25">
                    <c:v>Finland</c:v>
                  </c:pt>
                  <c:pt idx="27">
                    <c:v>Mexico</c:v>
                  </c:pt>
                  <c:pt idx="28">
                    <c:v>Chile</c:v>
                  </c:pt>
                </c:lvl>
                <c:lvl>
                  <c:pt idx="0">
                    <c:v>Illness or Disability</c:v>
                  </c:pt>
                  <c:pt idx="16">
                    <c:v>Job or 
Income 
loss</c:v>
                  </c:pt>
                  <c:pt idx="19">
                    <c:v>Expenses 
and making 
ends meet</c:v>
                  </c:pt>
                  <c:pt idx="22">
                    <c:v>Long-term 
Care for 
elderly</c:v>
                  </c:pt>
                  <c:pt idx="27">
                    <c:v>Crime 
or 
Violence</c:v>
                  </c:pt>
                </c:lvl>
              </c:multiLvlStrCache>
            </c:multiLvlStrRef>
          </c:cat>
          <c:val>
            <c:numRef>
              <c:f>'f1.6'!$K$3:$K$32</c:f>
              <c:numCache>
                <c:formatCode>0.0</c:formatCode>
                <c:ptCount val="30"/>
                <c:pt idx="0">
                  <c:v>81.624174100000005</c:v>
                </c:pt>
                <c:pt idx="1">
                  <c:v>80.629397900000001</c:v>
                </c:pt>
                <c:pt idx="2">
                  <c:v>72.624929299999991</c:v>
                </c:pt>
                <c:pt idx="3">
                  <c:v>68.503721999999996</c:v>
                </c:pt>
                <c:pt idx="4">
                  <c:v>61.194228699999996</c:v>
                </c:pt>
                <c:pt idx="5">
                  <c:v>59.301291499999998</c:v>
                </c:pt>
                <c:pt idx="6">
                  <c:v>56.929474599999999</c:v>
                </c:pt>
                <c:pt idx="7">
                  <c:v>56.125099899999995</c:v>
                </c:pt>
                <c:pt idx="8">
                  <c:v>55.599193999999997</c:v>
                </c:pt>
                <c:pt idx="9">
                  <c:v>55.529363899999993</c:v>
                </c:pt>
                <c:pt idx="10">
                  <c:v>52.694923599999996</c:v>
                </c:pt>
                <c:pt idx="11">
                  <c:v>50.475466499999996</c:v>
                </c:pt>
                <c:pt idx="12">
                  <c:v>47.233809999999998</c:v>
                </c:pt>
                <c:pt idx="13">
                  <c:v>43.382448199999999</c:v>
                </c:pt>
                <c:pt idx="14">
                  <c:v>42.021669900000006</c:v>
                </c:pt>
                <c:pt idx="15">
                  <c:v>0</c:v>
                </c:pt>
                <c:pt idx="16">
                  <c:v>64.924123100000003</c:v>
                </c:pt>
                <c:pt idx="17">
                  <c:v>61.107690599999998</c:v>
                </c:pt>
                <c:pt idx="18">
                  <c:v>0</c:v>
                </c:pt>
                <c:pt idx="19">
                  <c:v>84.610921099999999</c:v>
                </c:pt>
                <c:pt idx="20">
                  <c:v>48.313662800000003</c:v>
                </c:pt>
                <c:pt idx="21">
                  <c:v>0</c:v>
                </c:pt>
                <c:pt idx="22">
                  <c:v>46.763756200000003</c:v>
                </c:pt>
                <c:pt idx="23">
                  <c:v>46.7082506</c:v>
                </c:pt>
                <c:pt idx="24">
                  <c:v>39.296046099999998</c:v>
                </c:pt>
                <c:pt idx="25">
                  <c:v>39.017206399999999</c:v>
                </c:pt>
                <c:pt idx="26">
                  <c:v>0</c:v>
                </c:pt>
                <c:pt idx="27">
                  <c:v>83.473980900000001</c:v>
                </c:pt>
                <c:pt idx="28">
                  <c:v>77.024163400000006</c:v>
                </c:pt>
              </c:numCache>
            </c:numRef>
          </c:val>
          <c:extLst>
            <c:ext xmlns:c16="http://schemas.microsoft.com/office/drawing/2014/chart" uri="{C3380CC4-5D6E-409C-BE32-E72D297353CC}">
              <c16:uniqueId val="{00000000-08A9-487E-8F16-D57F19F7EB80}"/>
            </c:ext>
          </c:extLst>
        </c:ser>
        <c:dLbls>
          <c:showLegendKey val="0"/>
          <c:showVal val="0"/>
          <c:showCatName val="0"/>
          <c:showSerName val="0"/>
          <c:showPercent val="0"/>
          <c:showBubbleSize val="0"/>
        </c:dLbls>
        <c:gapWidth val="50"/>
        <c:overlap val="-27"/>
        <c:axId val="1173245824"/>
        <c:axId val="1173243200"/>
      </c:barChart>
      <c:catAx>
        <c:axId val="1173245824"/>
        <c:scaling>
          <c:orientation val="minMax"/>
        </c:scaling>
        <c:delete val="0"/>
        <c:axPos val="b"/>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3200"/>
        <c:crosses val="autoZero"/>
        <c:auto val="1"/>
        <c:lblAlgn val="ctr"/>
        <c:lblOffset val="100"/>
        <c:noMultiLvlLbl val="0"/>
      </c:catAx>
      <c:valAx>
        <c:axId val="117324320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t>
                </a:r>
              </a:p>
            </c:rich>
          </c:tx>
          <c:layout>
            <c:manualLayout>
              <c:xMode val="edge"/>
              <c:yMode val="edge"/>
              <c:x val="1.3640240535438513E-2"/>
              <c:y val="9.5534990371554558E-3"/>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5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3</xdr:row>
      <xdr:rowOff>152400</xdr:rowOff>
    </xdr:from>
    <xdr:to>
      <xdr:col>0</xdr:col>
      <xdr:colOff>2790825</xdr:colOff>
      <xdr:row>8</xdr:row>
      <xdr:rowOff>1</xdr:rowOff>
    </xdr:to>
    <xdr:pic>
      <xdr:nvPicPr>
        <xdr:cNvPr id="2" name="Picture 1" descr="https://portal.oecd.org/eshare/pac/PublishingImages/logos/logo_oecd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19150"/>
          <a:ext cx="27051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4448175</xdr:colOff>
      <xdr:row>4</xdr:row>
      <xdr:rowOff>0</xdr:rowOff>
    </xdr:from>
    <xdr:to>
      <xdr:col>0</xdr:col>
      <xdr:colOff>7153275</xdr:colOff>
      <xdr:row>8</xdr:row>
      <xdr:rowOff>9526</xdr:rowOff>
    </xdr:to>
    <xdr:pic>
      <xdr:nvPicPr>
        <xdr:cNvPr id="3" name="Picture 2" descr="https://portal.oecd.org/eshare/pac/PublishingImages/logos/OCDE.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8175" y="828675"/>
          <a:ext cx="27051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235324</xdr:colOff>
      <xdr:row>1</xdr:row>
      <xdr:rowOff>33618</xdr:rowOff>
    </xdr:from>
    <xdr:to>
      <xdr:col>12</xdr:col>
      <xdr:colOff>503704</xdr:colOff>
      <xdr:row>6</xdr:row>
      <xdr:rowOff>33617</xdr:rowOff>
    </xdr:to>
    <xdr:sp macro="" textlink="">
      <xdr:nvSpPr>
        <xdr:cNvPr id="4" name="TextBox 3"/>
        <xdr:cNvSpPr txBox="1"/>
      </xdr:nvSpPr>
      <xdr:spPr>
        <a:xfrm>
          <a:off x="7664824" y="190500"/>
          <a:ext cx="6924674" cy="918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Disclaimer: http://oe.cd/disclaimer</a:t>
          </a:r>
        </a:p>
        <a:p>
          <a:endParaRPr lang="en-GB" sz="1000"/>
        </a:p>
        <a:p>
          <a:r>
            <a:rPr lang="en-GB" sz="1000"/>
            <a: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0</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5</xdr:row>
      <xdr:rowOff>164223</xdr:rowOff>
    </xdr:from>
    <xdr:to>
      <xdr:col>3</xdr:col>
      <xdr:colOff>479536</xdr:colOff>
      <xdr:row>8</xdr:row>
      <xdr:rowOff>19706</xdr:rowOff>
    </xdr:to>
    <xdr:sp macro="" textlink="">
      <xdr:nvSpPr>
        <xdr:cNvPr id="2" name="TextBox 1"/>
        <xdr:cNvSpPr txBox="1"/>
      </xdr:nvSpPr>
      <xdr:spPr>
        <a:xfrm>
          <a:off x="1" y="973848"/>
          <a:ext cx="2308335" cy="34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750">
              <a:solidFill>
                <a:srgbClr val="595959"/>
              </a:solidFill>
              <a:latin typeface="Arial" panose="020B0604020202020204" pitchFamily="34" charset="0"/>
              <a:cs typeface="Arial" panose="020B0604020202020204" pitchFamily="34" charset="0"/>
            </a:rPr>
            <a:t>Panel A. GDP per capita</a:t>
          </a:r>
        </a:p>
      </xdr:txBody>
    </xdr:sp>
    <xdr:clientData/>
  </xdr:twoCellAnchor>
  <xdr:twoCellAnchor>
    <xdr:from>
      <xdr:col>4</xdr:col>
      <xdr:colOff>72258</xdr:colOff>
      <xdr:row>5</xdr:row>
      <xdr:rowOff>164223</xdr:rowOff>
    </xdr:from>
    <xdr:to>
      <xdr:col>8</xdr:col>
      <xdr:colOff>446690</xdr:colOff>
      <xdr:row>8</xdr:row>
      <xdr:rowOff>19706</xdr:rowOff>
    </xdr:to>
    <xdr:sp macro="" textlink="">
      <xdr:nvSpPr>
        <xdr:cNvPr id="3" name="TextBox 2"/>
        <xdr:cNvSpPr txBox="1"/>
      </xdr:nvSpPr>
      <xdr:spPr>
        <a:xfrm>
          <a:off x="2510658" y="973848"/>
          <a:ext cx="2336582" cy="34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750">
              <a:solidFill>
                <a:srgbClr val="595959"/>
              </a:solidFill>
              <a:latin typeface="Arial" panose="020B0604020202020204" pitchFamily="34" charset="0"/>
              <a:cs typeface="Arial" panose="020B0604020202020204" pitchFamily="34" charset="0"/>
            </a:rPr>
            <a:t>Panel B. Public</a:t>
          </a:r>
          <a:r>
            <a:rPr lang="en-GB" sz="750" baseline="0">
              <a:solidFill>
                <a:srgbClr val="595959"/>
              </a:solidFill>
              <a:latin typeface="Arial" panose="020B0604020202020204" pitchFamily="34" charset="0"/>
              <a:cs typeface="Arial" panose="020B0604020202020204" pitchFamily="34" charset="0"/>
            </a:rPr>
            <a:t> social expenditure per capita</a:t>
          </a:r>
          <a:endParaRPr lang="en-GB" sz="750">
            <a:solidFill>
              <a:srgbClr val="595959"/>
            </a:solidFill>
            <a:latin typeface="Arial" panose="020B0604020202020204" pitchFamily="34" charset="0"/>
            <a:cs typeface="Arial" panose="020B0604020202020204" pitchFamily="34" charset="0"/>
          </a:endParaRPr>
        </a:p>
      </xdr:txBody>
    </xdr:sp>
    <xdr:clientData/>
  </xdr:twoCellAnchor>
  <xdr:twoCellAnchor>
    <xdr:from>
      <xdr:col>0</xdr:col>
      <xdr:colOff>0</xdr:colOff>
      <xdr:row>8</xdr:row>
      <xdr:rowOff>0</xdr:rowOff>
    </xdr:from>
    <xdr:to>
      <xdr:col>4</xdr:col>
      <xdr:colOff>0</xdr:colOff>
      <xdr:row>21</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8</xdr:row>
      <xdr:rowOff>0</xdr:rowOff>
    </xdr:from>
    <xdr:to>
      <xdr:col>9</xdr:col>
      <xdr:colOff>0</xdr:colOff>
      <xdr:row>21</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65738</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417600</xdr:colOff>
      <xdr:row>16</xdr:row>
      <xdr:rowOff>152400</xdr:rowOff>
    </xdr:to>
    <xdr:graphicFrame macro="">
      <xdr:nvGraphicFramePr>
        <xdr:cNvPr id="2" name="Chart 1">
          <a:extLst>
            <a:ext uri="{FF2B5EF4-FFF2-40B4-BE49-F238E27FC236}">
              <a16:creationId xmlns:a16="http://schemas.microsoft.com/office/drawing/2014/main" id="{A307CB99-C50A-45BA-8007-54C120811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19051</xdr:rowOff>
    </xdr:from>
    <xdr:to>
      <xdr:col>9</xdr:col>
      <xdr:colOff>417600</xdr:colOff>
      <xdr:row>19</xdr:row>
      <xdr:rowOff>31751</xdr:rowOff>
    </xdr:to>
    <xdr:graphicFrame macro="">
      <xdr:nvGraphicFramePr>
        <xdr:cNvPr id="2" name="Chart 1">
          <a:extLst>
            <a:ext uri="{FF2B5EF4-FFF2-40B4-BE49-F238E27FC236}">
              <a16:creationId xmlns:a16="http://schemas.microsoft.com/office/drawing/2014/main" id="{813BCD75-81E5-4481-AEF6-1CC492B45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161923</xdr:rowOff>
    </xdr:from>
    <xdr:to>
      <xdr:col>11</xdr:col>
      <xdr:colOff>257175</xdr:colOff>
      <xdr:row>44</xdr:row>
      <xdr:rowOff>21772</xdr:rowOff>
    </xdr:to>
    <xdr:graphicFrame macro="">
      <xdr:nvGraphicFramePr>
        <xdr:cNvPr id="2" name="Chart 1">
          <a:extLst>
            <a:ext uri="{FF2B5EF4-FFF2-40B4-BE49-F238E27FC236}">
              <a16:creationId xmlns:a16="http://schemas.microsoft.com/office/drawing/2014/main" id="{DC06EA03-1EDF-417D-BEB4-65C16AA33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54909</xdr:colOff>
      <xdr:row>39</xdr:row>
      <xdr:rowOff>8965</xdr:rowOff>
    </xdr:from>
    <xdr:to>
      <xdr:col>19</xdr:col>
      <xdr:colOff>445615</xdr:colOff>
      <xdr:row>56</xdr:row>
      <xdr:rowOff>156322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32496</xdr:colOff>
      <xdr:row>58</xdr:row>
      <xdr:rowOff>20171</xdr:rowOff>
    </xdr:from>
    <xdr:to>
      <xdr:col>19</xdr:col>
      <xdr:colOff>423202</xdr:colOff>
      <xdr:row>75</xdr:row>
      <xdr:rowOff>145676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25</xdr:col>
      <xdr:colOff>54909</xdr:colOff>
      <xdr:row>39</xdr:row>
      <xdr:rowOff>8965</xdr:rowOff>
    </xdr:from>
    <xdr:to>
      <xdr:col>34</xdr:col>
      <xdr:colOff>445615</xdr:colOff>
      <xdr:row>54</xdr:row>
      <xdr:rowOff>156322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32496</xdr:colOff>
      <xdr:row>56</xdr:row>
      <xdr:rowOff>20171</xdr:rowOff>
    </xdr:from>
    <xdr:to>
      <xdr:col>34</xdr:col>
      <xdr:colOff>423202</xdr:colOff>
      <xdr:row>71</xdr:row>
      <xdr:rowOff>145676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32496</xdr:colOff>
      <xdr:row>73</xdr:row>
      <xdr:rowOff>20171</xdr:rowOff>
    </xdr:from>
    <xdr:to>
      <xdr:col>34</xdr:col>
      <xdr:colOff>423202</xdr:colOff>
      <xdr:row>88</xdr:row>
      <xdr:rowOff>145676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26894</xdr:colOff>
      <xdr:row>3</xdr:row>
      <xdr:rowOff>27452</xdr:rowOff>
    </xdr:from>
    <xdr:to>
      <xdr:col>9</xdr:col>
      <xdr:colOff>101594</xdr:colOff>
      <xdr:row>26</xdr:row>
      <xdr:rowOff>63500</xdr:rowOff>
    </xdr:to>
    <xdr:graphicFrame macro="">
      <xdr:nvGraphicFramePr>
        <xdr:cNvPr id="2" name="Chart 1">
          <a:extLst>
            <a:ext uri="{FF2B5EF4-FFF2-40B4-BE49-F238E27FC236}">
              <a16:creationId xmlns:a16="http://schemas.microsoft.com/office/drawing/2014/main" id="{E3889C04-557E-4CFF-B520-FFFA875799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6</xdr:row>
      <xdr:rowOff>0</xdr:rowOff>
    </xdr:from>
    <xdr:to>
      <xdr:col>9</xdr:col>
      <xdr:colOff>65738</xdr:colOff>
      <xdr:row>22</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oecd.org/eshare/els/pc/Deliverables/SPD-MIN2018/Social-Protection-Survey/Writing/2020/Main_report_2020/main_report_graphics/RTM_2020_tables_sec1+2+3_AR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A1.1.1_econconcern"/>
      <sheetName val="X TabA1.1.2_shorterm"/>
      <sheetName val="X TabA1.1.3_longterm"/>
      <sheetName val="TabA1.1.4_job"/>
      <sheetName val="TabA1.1.5_joblosslikelihood"/>
      <sheetName val="TabA1.1.6_joblosstime"/>
      <sheetName val="x TabA1.1.7_fintroublehelp"/>
      <sheetName val="x TabA1.1.8_econsitu_comparison"/>
      <sheetName val="TabA1.1.10_finsituation"/>
      <sheetName val="X Tab2.1.1_aff_publicservice"/>
      <sheetName val="5 year financial situation"/>
      <sheetName val="affordable_publicservice"/>
      <sheetName val="Tab2.1.2_gov_services"/>
      <sheetName val="X TabA2.1.3_incorpviews"/>
      <sheetName val="X TabA2.1.4_rec_pubbenefits"/>
      <sheetName val="TabA2.1.5_reasonpubbenefits"/>
      <sheetName val="TabA2.1.5_+reasonpubbenefits"/>
      <sheetName val="X TabA2.1.6_fair_pubbenefits"/>
      <sheetName val="TabA2.1.7_deserve_benefits"/>
      <sheetName val="affordable_publicservice_2"/>
      <sheetName val="bad_affordable_publicservice_2"/>
      <sheetName val="TabA3.1.1"/>
      <sheetName val="Tab3.1.2_gov_spending"/>
      <sheetName val="Tab3.1.3_2%govincome"/>
      <sheetName val="TabA3.1.4_reddiff"/>
      <sheetName val="TabA3.1.5"/>
      <sheetName val="Sample"/>
      <sheetName val="TabA1.1.3_longterm (2)"/>
    </sheetNames>
    <sheetDataSet>
      <sheetData sheetId="0"/>
      <sheetData sheetId="1"/>
      <sheetData sheetId="2"/>
      <sheetData sheetId="3"/>
      <sheetData sheetId="4"/>
      <sheetData sheetId="5"/>
      <sheetData sheetId="6"/>
      <sheetData sheetId="7">
        <row r="3">
          <cell r="O3"/>
        </row>
      </sheetData>
      <sheetData sheetId="8"/>
      <sheetData sheetId="9"/>
      <sheetData sheetId="10"/>
      <sheetData sheetId="11"/>
      <sheetData sheetId="12"/>
      <sheetData sheetId="13">
        <row r="3">
          <cell r="O3"/>
        </row>
      </sheetData>
      <sheetData sheetId="14">
        <row r="3">
          <cell r="O3"/>
        </row>
      </sheetData>
      <sheetData sheetId="15"/>
      <sheetData sheetId="16"/>
      <sheetData sheetId="17">
        <row r="3">
          <cell r="O3"/>
        </row>
      </sheetData>
      <sheetData sheetId="18">
        <row r="3">
          <cell r="O3"/>
        </row>
      </sheetData>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RT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1"/>
  <sheetViews>
    <sheetView showGridLines="0" tabSelected="1" zoomScale="70" zoomScaleNormal="70" zoomScalePageLayoutView="85" workbookViewId="0">
      <selection activeCell="A2" sqref="A2"/>
    </sheetView>
  </sheetViews>
  <sheetFormatPr defaultRowHeight="12.75" x14ac:dyDescent="0.2"/>
  <cols>
    <col min="1" max="1" width="111.42578125" style="87" customWidth="1"/>
  </cols>
  <sheetData>
    <row r="1" spans="1:1" x14ac:dyDescent="0.2">
      <c r="A1" s="113" t="s">
        <v>169</v>
      </c>
    </row>
    <row r="2" spans="1:1" x14ac:dyDescent="0.2">
      <c r="A2" s="112" t="s">
        <v>173</v>
      </c>
    </row>
    <row r="3" spans="1:1" ht="23.25" x14ac:dyDescent="0.35">
      <c r="A3" s="92" t="s">
        <v>170</v>
      </c>
    </row>
    <row r="4" spans="1:1" x14ac:dyDescent="0.2">
      <c r="A4" s="86"/>
    </row>
    <row r="5" spans="1:1" x14ac:dyDescent="0.2">
      <c r="A5" s="85"/>
    </row>
    <row r="6" spans="1:1" x14ac:dyDescent="0.2">
      <c r="A6" s="85"/>
    </row>
    <row r="7" spans="1:1" x14ac:dyDescent="0.2">
      <c r="A7" s="85"/>
    </row>
    <row r="8" spans="1:1" x14ac:dyDescent="0.2">
      <c r="A8" s="85"/>
    </row>
    <row r="11" spans="1:1" x14ac:dyDescent="0.2">
      <c r="A11" s="89" t="str">
        <f>'f1.1'!A1</f>
        <v>Figure 1.1. Two-thirds are concerned about their finances and social and economic well-being</v>
      </c>
    </row>
    <row r="12" spans="1:1" ht="25.5" x14ac:dyDescent="0.2">
      <c r="A12" s="87" t="str">
        <f>'f1.1'!A3</f>
        <v>Percent of respondents who are "somewhat" or "very" concerned about their household’s finances and overall social and economic well-being over the next year or two, by reported experience of job loss (including self-employment/own business) since the start of the COVID-19 pandemic, 2020</v>
      </c>
    </row>
    <row r="14" spans="1:1" x14ac:dyDescent="0.2">
      <c r="A14" s="89" t="str">
        <f>'f1-2'!_Toc68728387</f>
        <v>Figure 1.2. Women are more concerned about their households’ economic insecurity in every country</v>
      </c>
    </row>
    <row r="15" spans="1:1" ht="25.5" customHeight="1" x14ac:dyDescent="0.2">
      <c r="A15" s="87" t="str">
        <f>'f1-2'!A2:K2</f>
        <v>Percent of respondents who are “somewhat” or “very” concerned about their household’s finances and overall social and economic well-being over the next year or two, by gender, 2020</v>
      </c>
    </row>
    <row r="17" spans="1:1" ht="25.5" x14ac:dyDescent="0.2">
      <c r="A17" s="90" t="str">
        <f>'f1-3'!_Toc68728388</f>
        <v>Figure 1.3.Seven out of ten people in OECD countries see a deterioration of their country’s economic situation since 2019</v>
      </c>
    </row>
    <row r="18" spans="1:1" x14ac:dyDescent="0.2">
      <c r="A18" s="78" t="str">
        <f>'f1-3'!A2</f>
        <v>Percent of respondents who say that their country’s economic situation is worse or much worse than it was twelve months ago, 2020</v>
      </c>
    </row>
    <row r="20" spans="1:1" x14ac:dyDescent="0.2">
      <c r="A20" s="89" t="str">
        <f>'f1-4'!_Toc68728389</f>
        <v>Figure 1.4. People are most concerned about their health and making ends meet</v>
      </c>
    </row>
    <row r="21" spans="1:1" x14ac:dyDescent="0.2">
      <c r="A21" s="87" t="str">
        <f>'f1-4'!A2</f>
        <v>Percent of respondents either somewhat concerned or very concerned by each risk, 2020</v>
      </c>
    </row>
    <row r="23" spans="1:1" ht="15" customHeight="1" x14ac:dyDescent="0.2">
      <c r="A23" s="89" t="str">
        <f>'f1-5'!K36</f>
        <v>Figure 1.5. Financial security is women’s most oft-cited concern in many countries, while health is for men</v>
      </c>
    </row>
    <row r="24" spans="1:1" ht="25.5" x14ac:dyDescent="0.2">
      <c r="A24" s="87" t="str">
        <f>'f1-5'!K37</f>
        <v>Percent of respondents indicating they are somewhat concerned or very concerned by each identified risk, sorted by the most-often cited risk in each country and by gender, 2020</v>
      </c>
    </row>
    <row r="26" spans="1:1" x14ac:dyDescent="0.2">
      <c r="A26" s="89" t="str">
        <f>'f1.6'!Z37</f>
        <v xml:space="preserve">Figure 1.6. Low-income respondents are very worried about making ends meet </v>
      </c>
    </row>
    <row r="27" spans="1:1" ht="25.5" x14ac:dyDescent="0.2">
      <c r="A27" s="87" t="str">
        <f>'f1.6'!Z38</f>
        <v>Expenses are the greatest short term concern for the lower class and the middle and upper class in most countries are more concerned about illness or disability</v>
      </c>
    </row>
    <row r="29" spans="1:1" x14ac:dyDescent="0.2">
      <c r="A29" s="89" t="str">
        <f>'f1-7'!A1</f>
        <v>Figure 1.7. Falling ill, financial security in old age and long-term care are top worries in the long run</v>
      </c>
    </row>
    <row r="30" spans="1:1" x14ac:dyDescent="0.2">
      <c r="A30" s="87" t="str">
        <f>'f1-7'!A2</f>
        <v>Percent of respondents indicating they are concerned or very concerned about each of the noted issue areas, 2020</v>
      </c>
    </row>
    <row r="32" spans="1:1" ht="27" customHeight="1" x14ac:dyDescent="0.2">
      <c r="A32" s="90" t="str">
        <f>'f1.8'!A1</f>
        <v>Fig. 1.8. One in ten respondents say they or a member of their household has a lost a job since the start of the crisis, and almost half say their household has suffered some form of job disruption more generally</v>
      </c>
    </row>
    <row r="33" spans="1:1" ht="25.5" x14ac:dyDescent="0.2">
      <c r="A33" s="87" t="str">
        <f>'f1.8'!A3</f>
        <v>Percent of respondents reporting that either they or a member of their household have/has lost a job (including self-employment/own business), and percent reporting any form of job-related disruption in the household, since the start of the COVID-19 pandemic, 2020</v>
      </c>
    </row>
    <row r="35" spans="1:1" ht="28.5" customHeight="1" x14ac:dyDescent="0.2">
      <c r="A35" s="91" t="str">
        <f>'f1-9'!A1</f>
        <v>Fig. 1.9. Almost one-third of respondents report financial difficulties since the start of the crisis, with rates especially high among those experience job loss in the household</v>
      </c>
    </row>
    <row r="36" spans="1:1" ht="25.5" x14ac:dyDescent="0.2">
      <c r="A36" s="87" t="str">
        <f>'f1-9'!A3</f>
        <v>Percent of respondents reporting at least one financial difficulty since the start of the COVID-19 pandemic, by reported experience of job loss in the household since the start of the pandemic, 2020</v>
      </c>
    </row>
    <row r="38" spans="1:1" ht="27.75" customHeight="1" x14ac:dyDescent="0.2">
      <c r="A38" s="91" t="str">
        <f>'f1-10'!A1</f>
        <v>Figure 1.10  Fewer respondents report suffering financial difficulties during the crisis in richer countries and in countries that spend more on social issues</v>
      </c>
    </row>
    <row r="39" spans="1:1" ht="25.5" x14ac:dyDescent="0.2">
      <c r="A39" s="87" t="str">
        <f>'f1-10'!A3</f>
        <v>Percent of respondents reporting experience of financial difficulties in the household since the start of the COVID-19 pandemic, GDP per capita (USD 2015 PPP), and total public social expenditure per capita (USD 2015 PPP)</v>
      </c>
    </row>
    <row r="41" spans="1:1" x14ac:dyDescent="0.2">
      <c r="A41" s="86" t="s">
        <v>168</v>
      </c>
    </row>
  </sheetData>
  <hyperlinks>
    <hyperlink ref="A41" r:id="rId1"/>
    <hyperlink ref="A11" location="f1.1!A1" display="f1.1!A1"/>
    <hyperlink ref="A14" location="'f1-2'!A1" display="'f1-2'!A1"/>
    <hyperlink ref="A17" location="'f1-3'!A1" display="'f1-3'!A1"/>
    <hyperlink ref="A20" location="'f1-4'!A1" display="'f1-4'!A1"/>
    <hyperlink ref="A23" location="'f1-5'!A1" display="'f1-5'!A1"/>
    <hyperlink ref="A26" location="f1.6!A1" display="f1.6!A1"/>
    <hyperlink ref="A29" location="'f1-7'!A1" display="'f1-7'!A1"/>
    <hyperlink ref="A32" location="f1.8!A1" display="f1.8!A1"/>
    <hyperlink ref="A35" location="'f1-9'!A1" display="'f1-9'!A1"/>
    <hyperlink ref="A38" location="'f1-10'!A1" display="'f1-10'!A1"/>
  </hyperlinks>
  <pageMargins left="0.70866141732283472" right="0.70866141732283472" top="0.74803149606299213" bottom="0.74803149606299213" header="0.31496062992125984" footer="0.31496062992125984"/>
  <pageSetup paperSize="9" scale="9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selection sqref="A1:I2"/>
    </sheetView>
  </sheetViews>
  <sheetFormatPr defaultColWidth="9.140625" defaultRowHeight="12.75" x14ac:dyDescent="0.2"/>
  <cols>
    <col min="1" max="10" width="9.140625" style="1"/>
    <col min="11" max="11" width="15" style="1" bestFit="1" customWidth="1"/>
    <col min="12" max="12" width="9.140625" style="1"/>
    <col min="13" max="13" width="40.5703125" style="1" customWidth="1"/>
    <col min="14" max="15" width="9.140625" style="1"/>
    <col min="16" max="16" width="9" style="1" customWidth="1"/>
    <col min="17" max="16384" width="9.140625" style="1"/>
  </cols>
  <sheetData>
    <row r="1" spans="1:16" x14ac:dyDescent="0.2">
      <c r="A1" s="95" t="s">
        <v>158</v>
      </c>
      <c r="B1" s="95"/>
      <c r="C1" s="95"/>
      <c r="D1" s="95"/>
      <c r="E1" s="95"/>
      <c r="F1" s="95"/>
      <c r="G1" s="95"/>
      <c r="H1" s="95"/>
      <c r="I1" s="95"/>
      <c r="K1" s="88" t="s">
        <v>171</v>
      </c>
      <c r="M1" s="2"/>
      <c r="N1" s="3"/>
      <c r="O1" s="4"/>
      <c r="P1" s="2"/>
    </row>
    <row r="2" spans="1:16" x14ac:dyDescent="0.2">
      <c r="A2" s="95"/>
      <c r="B2" s="95"/>
      <c r="C2" s="95"/>
      <c r="D2" s="95"/>
      <c r="E2" s="95"/>
      <c r="F2" s="95"/>
      <c r="G2" s="95"/>
      <c r="H2" s="95"/>
      <c r="I2" s="95"/>
      <c r="M2" s="5"/>
      <c r="N2" s="5" t="s">
        <v>1</v>
      </c>
      <c r="O2" s="5" t="s">
        <v>2</v>
      </c>
      <c r="P2" s="5" t="s">
        <v>3</v>
      </c>
    </row>
    <row r="3" spans="1:16" ht="12.75" customHeight="1" x14ac:dyDescent="0.2">
      <c r="A3" s="96" t="s">
        <v>159</v>
      </c>
      <c r="B3" s="96"/>
      <c r="C3" s="96"/>
      <c r="D3" s="96"/>
      <c r="E3" s="96"/>
      <c r="F3" s="96"/>
      <c r="G3" s="96"/>
      <c r="H3" s="96"/>
      <c r="I3" s="96"/>
      <c r="M3" s="6" t="s">
        <v>8</v>
      </c>
      <c r="N3" s="7">
        <v>66.13861083984375</v>
      </c>
      <c r="O3" s="7">
        <v>90.463302612304688</v>
      </c>
      <c r="P3" s="7">
        <v>57.433837890625</v>
      </c>
    </row>
    <row r="4" spans="1:16" x14ac:dyDescent="0.2">
      <c r="A4" s="96"/>
      <c r="B4" s="96"/>
      <c r="C4" s="96"/>
      <c r="D4" s="96"/>
      <c r="E4" s="96"/>
      <c r="F4" s="96"/>
      <c r="G4" s="96"/>
      <c r="H4" s="96"/>
      <c r="I4" s="96"/>
      <c r="M4" s="8" t="s">
        <v>12</v>
      </c>
      <c r="N4" s="9">
        <v>61.195034027099609</v>
      </c>
      <c r="O4" s="9">
        <v>92.171859741210938</v>
      </c>
      <c r="P4" s="9">
        <v>49.768486022949219</v>
      </c>
    </row>
    <row r="5" spans="1:16" ht="12.75" customHeight="1" x14ac:dyDescent="0.2">
      <c r="A5" s="96"/>
      <c r="B5" s="96"/>
      <c r="C5" s="96"/>
      <c r="D5" s="96"/>
      <c r="E5" s="96"/>
      <c r="F5" s="96"/>
      <c r="G5" s="96"/>
      <c r="H5" s="96"/>
      <c r="I5" s="96"/>
      <c r="M5" s="6" t="s">
        <v>6</v>
      </c>
      <c r="N5" s="7">
        <v>61.176204681396484</v>
      </c>
      <c r="O5" s="7">
        <v>84.735542297363281</v>
      </c>
      <c r="P5" s="7">
        <v>50.609947204589844</v>
      </c>
    </row>
    <row r="6" spans="1:16" ht="12.75" customHeight="1" x14ac:dyDescent="0.2">
      <c r="M6" s="8" t="s">
        <v>5</v>
      </c>
      <c r="N6" s="9">
        <v>48.863948822021484</v>
      </c>
      <c r="O6" s="9">
        <v>79.248977661132813</v>
      </c>
      <c r="P6" s="9">
        <v>42.622726440429688</v>
      </c>
    </row>
    <row r="7" spans="1:16" ht="12.75" customHeight="1" x14ac:dyDescent="0.2">
      <c r="M7" s="6" t="s">
        <v>19</v>
      </c>
      <c r="N7" s="7">
        <v>34.245933532714844</v>
      </c>
      <c r="O7" s="7">
        <v>76.776542663574219</v>
      </c>
      <c r="P7" s="7">
        <v>29.944110870361328</v>
      </c>
    </row>
    <row r="8" spans="1:16" ht="12.75" customHeight="1" x14ac:dyDescent="0.2">
      <c r="M8" s="8" t="s">
        <v>15</v>
      </c>
      <c r="N8" s="9">
        <v>33.740444183349609</v>
      </c>
      <c r="O8" s="9">
        <v>76.060699462890625</v>
      </c>
      <c r="P8" s="9">
        <v>27.643606185913086</v>
      </c>
    </row>
    <row r="9" spans="1:16" x14ac:dyDescent="0.2">
      <c r="M9" s="6" t="s">
        <v>21</v>
      </c>
      <c r="N9" s="7">
        <v>32.862697601318359</v>
      </c>
      <c r="O9" s="7">
        <v>64.641021728515625</v>
      </c>
      <c r="P9" s="7">
        <v>28.079540252685547</v>
      </c>
    </row>
    <row r="10" spans="1:16" x14ac:dyDescent="0.2">
      <c r="A10" s="10"/>
      <c r="B10" s="10"/>
      <c r="C10" s="10"/>
      <c r="D10" s="10"/>
      <c r="E10" s="10"/>
      <c r="F10" s="10"/>
      <c r="G10" s="10"/>
      <c r="H10" s="10"/>
      <c r="I10" s="10"/>
      <c r="M10" s="8" t="s">
        <v>16</v>
      </c>
      <c r="N10" s="9">
        <v>32.328907012939453</v>
      </c>
      <c r="O10" s="9">
        <v>71.239158630371094</v>
      </c>
      <c r="P10" s="9">
        <v>27.610513687133789</v>
      </c>
    </row>
    <row r="11" spans="1:16" x14ac:dyDescent="0.2">
      <c r="A11" s="10"/>
      <c r="B11" s="10"/>
      <c r="C11" s="10"/>
      <c r="D11" s="10"/>
      <c r="E11" s="10"/>
      <c r="F11" s="10"/>
      <c r="G11" s="10"/>
      <c r="H11" s="10"/>
      <c r="I11" s="10"/>
      <c r="M11" s="6" t="s">
        <v>17</v>
      </c>
      <c r="N11" s="7">
        <v>30.712656021118164</v>
      </c>
      <c r="O11" s="7">
        <v>62.611301422119141</v>
      </c>
      <c r="P11" s="7">
        <v>26.331546783447266</v>
      </c>
    </row>
    <row r="12" spans="1:16" x14ac:dyDescent="0.2">
      <c r="A12" s="10"/>
      <c r="B12" s="10"/>
      <c r="C12" s="10"/>
      <c r="D12" s="10"/>
      <c r="E12" s="10"/>
      <c r="F12" s="10"/>
      <c r="G12" s="10"/>
      <c r="H12" s="10"/>
      <c r="I12" s="10"/>
      <c r="M12" s="8" t="s">
        <v>20</v>
      </c>
      <c r="N12" s="9">
        <v>30.586389541625977</v>
      </c>
      <c r="O12" s="9">
        <v>59.38385009765625</v>
      </c>
      <c r="P12" s="9">
        <v>26.052230834960938</v>
      </c>
    </row>
    <row r="13" spans="1:16" x14ac:dyDescent="0.2">
      <c r="A13" s="10"/>
      <c r="B13" s="10"/>
      <c r="C13" s="10"/>
      <c r="D13" s="10"/>
      <c r="E13" s="10"/>
      <c r="F13" s="10"/>
      <c r="G13" s="10"/>
      <c r="H13" s="10"/>
      <c r="I13" s="10"/>
      <c r="M13" s="6" t="s">
        <v>11</v>
      </c>
      <c r="N13" s="7">
        <v>29.920455932617188</v>
      </c>
      <c r="O13" s="7">
        <v>61.043262481689453</v>
      </c>
      <c r="P13" s="7">
        <v>25.252414703369141</v>
      </c>
    </row>
    <row r="14" spans="1:16" x14ac:dyDescent="0.2">
      <c r="A14" s="10"/>
      <c r="B14" s="10"/>
      <c r="C14" s="10"/>
      <c r="D14" s="10"/>
      <c r="E14" s="10"/>
      <c r="F14" s="10"/>
      <c r="G14" s="10"/>
      <c r="H14" s="10"/>
      <c r="I14" s="10"/>
      <c r="M14" s="8" t="s">
        <v>13</v>
      </c>
      <c r="N14" s="9">
        <v>29.58184814453125</v>
      </c>
      <c r="O14" s="9">
        <v>74.135711669921875</v>
      </c>
      <c r="P14" s="9">
        <v>25.947469711303711</v>
      </c>
    </row>
    <row r="15" spans="1:16" x14ac:dyDescent="0.2">
      <c r="A15" s="10"/>
      <c r="B15" s="10"/>
      <c r="C15" s="10"/>
      <c r="D15" s="10"/>
      <c r="E15" s="10"/>
      <c r="F15" s="10"/>
      <c r="G15" s="10"/>
      <c r="H15" s="10"/>
      <c r="I15" s="10"/>
      <c r="M15" s="6" t="s">
        <v>7</v>
      </c>
      <c r="N15" s="7">
        <v>27.425075531005859</v>
      </c>
      <c r="O15" s="7">
        <v>55.511528015136719</v>
      </c>
      <c r="P15" s="7">
        <v>23.941352844238281</v>
      </c>
    </row>
    <row r="16" spans="1:16" x14ac:dyDescent="0.2">
      <c r="A16" s="10"/>
      <c r="B16" s="10"/>
      <c r="C16" s="10"/>
      <c r="D16" s="10"/>
      <c r="E16" s="10"/>
      <c r="F16" s="10"/>
      <c r="G16" s="10"/>
      <c r="H16" s="10"/>
      <c r="I16" s="10"/>
      <c r="M16" s="8" t="s">
        <v>14</v>
      </c>
      <c r="N16" s="9">
        <v>25.652435302734375</v>
      </c>
      <c r="O16" s="9">
        <v>63.741367340087891</v>
      </c>
      <c r="P16" s="9">
        <v>20.776361465454102</v>
      </c>
    </row>
    <row r="17" spans="1:16" x14ac:dyDescent="0.2">
      <c r="A17" s="10"/>
      <c r="B17" s="10"/>
      <c r="C17" s="10"/>
      <c r="D17" s="10"/>
      <c r="E17" s="10"/>
      <c r="F17" s="10"/>
      <c r="G17" s="10"/>
      <c r="H17" s="10"/>
      <c r="I17" s="10"/>
      <c r="M17" s="6" t="s">
        <v>10</v>
      </c>
      <c r="N17" s="7">
        <v>25.539710998535156</v>
      </c>
      <c r="O17" s="7">
        <v>54.977886199951172</v>
      </c>
      <c r="P17" s="7">
        <v>21.25848388671875</v>
      </c>
    </row>
    <row r="18" spans="1:16" x14ac:dyDescent="0.2">
      <c r="A18" s="10"/>
      <c r="B18" s="10"/>
      <c r="C18" s="10"/>
      <c r="D18" s="10"/>
      <c r="E18" s="10"/>
      <c r="F18" s="10"/>
      <c r="G18" s="10"/>
      <c r="H18" s="10"/>
      <c r="I18" s="10"/>
      <c r="M18" s="8" t="s">
        <v>22</v>
      </c>
      <c r="N18" s="9">
        <v>25.372140884399414</v>
      </c>
      <c r="O18" s="9">
        <v>68.199760437011719</v>
      </c>
      <c r="P18" s="9">
        <v>20.064594268798828</v>
      </c>
    </row>
    <row r="19" spans="1:16" x14ac:dyDescent="0.2">
      <c r="A19" s="10"/>
      <c r="B19" s="10"/>
      <c r="C19" s="10"/>
      <c r="D19" s="10"/>
      <c r="E19" s="10"/>
      <c r="F19" s="10"/>
      <c r="G19" s="10"/>
      <c r="H19" s="10"/>
      <c r="I19" s="10"/>
      <c r="M19" s="6" t="s">
        <v>29</v>
      </c>
      <c r="N19" s="7">
        <v>23.203657150268555</v>
      </c>
      <c r="O19" s="7">
        <v>78.992820739746094</v>
      </c>
      <c r="P19" s="7">
        <v>19.579473495483398</v>
      </c>
    </row>
    <row r="20" spans="1:16" x14ac:dyDescent="0.2">
      <c r="A20" s="10"/>
      <c r="B20" s="10"/>
      <c r="C20" s="10"/>
      <c r="D20" s="10"/>
      <c r="E20" s="10"/>
      <c r="F20" s="10"/>
      <c r="G20" s="10"/>
      <c r="H20" s="10"/>
      <c r="I20" s="10"/>
      <c r="M20" s="8" t="s">
        <v>27</v>
      </c>
      <c r="N20" s="9">
        <v>22.517406463623047</v>
      </c>
      <c r="O20" s="9">
        <v>60.236370086669922</v>
      </c>
      <c r="P20" s="9">
        <v>18.782262802124023</v>
      </c>
    </row>
    <row r="21" spans="1:16" x14ac:dyDescent="0.2">
      <c r="A21" s="10"/>
      <c r="B21" s="10"/>
      <c r="C21" s="10"/>
      <c r="D21" s="10"/>
      <c r="E21" s="10"/>
      <c r="F21" s="10"/>
      <c r="G21" s="10"/>
      <c r="H21" s="10"/>
      <c r="I21" s="10"/>
      <c r="M21" s="6" t="s">
        <v>28</v>
      </c>
      <c r="N21" s="7">
        <v>21.555778503417969</v>
      </c>
      <c r="O21" s="7">
        <v>66.771110534667969</v>
      </c>
      <c r="P21" s="7">
        <v>18.803050994873047</v>
      </c>
    </row>
    <row r="22" spans="1:16" x14ac:dyDescent="0.2">
      <c r="A22" s="10"/>
      <c r="B22" s="10"/>
      <c r="C22" s="10"/>
      <c r="D22" s="10"/>
      <c r="E22" s="10"/>
      <c r="F22" s="10"/>
      <c r="G22" s="10"/>
      <c r="H22" s="10"/>
      <c r="I22" s="10"/>
      <c r="M22" s="8" t="s">
        <v>18</v>
      </c>
      <c r="N22" s="9">
        <v>20.983837127685547</v>
      </c>
      <c r="O22" s="9">
        <v>56.711475372314453</v>
      </c>
      <c r="P22" s="9">
        <v>18.270332336425781</v>
      </c>
    </row>
    <row r="23" spans="1:16" x14ac:dyDescent="0.2">
      <c r="M23" s="6" t="s">
        <v>24</v>
      </c>
      <c r="N23" s="7">
        <v>20.153650283813477</v>
      </c>
      <c r="O23" s="7">
        <v>57.903831481933594</v>
      </c>
      <c r="P23" s="7">
        <v>18.464799880981445</v>
      </c>
    </row>
    <row r="24" spans="1:16" ht="12.75" customHeight="1" x14ac:dyDescent="0.2">
      <c r="A24" s="96" t="s">
        <v>160</v>
      </c>
      <c r="B24" s="96"/>
      <c r="C24" s="96"/>
      <c r="D24" s="96"/>
      <c r="E24" s="96"/>
      <c r="F24" s="96"/>
      <c r="G24" s="96"/>
      <c r="H24" s="96"/>
      <c r="I24" s="96"/>
      <c r="M24" s="8" t="s">
        <v>9</v>
      </c>
      <c r="N24" s="9">
        <v>19.0408935546875</v>
      </c>
      <c r="O24" s="9">
        <v>58.372123718261719</v>
      </c>
      <c r="P24" s="9">
        <v>15.494647979736328</v>
      </c>
    </row>
    <row r="25" spans="1:16" x14ac:dyDescent="0.2">
      <c r="A25" s="96"/>
      <c r="B25" s="96"/>
      <c r="C25" s="96"/>
      <c r="D25" s="96"/>
      <c r="E25" s="96"/>
      <c r="F25" s="96"/>
      <c r="G25" s="96"/>
      <c r="H25" s="96"/>
      <c r="I25" s="96"/>
      <c r="M25" s="6" t="s">
        <v>23</v>
      </c>
      <c r="N25" s="7">
        <v>18.731845855712891</v>
      </c>
      <c r="O25" s="7">
        <v>56.874668121337891</v>
      </c>
      <c r="P25" s="7">
        <v>16.516841888427734</v>
      </c>
    </row>
    <row r="26" spans="1:16" x14ac:dyDescent="0.2">
      <c r="A26" s="96"/>
      <c r="B26" s="96"/>
      <c r="C26" s="96"/>
      <c r="D26" s="96"/>
      <c r="E26" s="96"/>
      <c r="F26" s="96"/>
      <c r="G26" s="96"/>
      <c r="H26" s="96"/>
      <c r="I26" s="96"/>
      <c r="M26" s="8" t="s">
        <v>30</v>
      </c>
      <c r="N26" s="9">
        <v>17.428260803222656</v>
      </c>
      <c r="O26" s="9">
        <v>61.313884735107422</v>
      </c>
      <c r="P26" s="9">
        <v>15.26447868347168</v>
      </c>
    </row>
    <row r="27" spans="1:16" x14ac:dyDescent="0.2">
      <c r="A27" s="96"/>
      <c r="B27" s="96"/>
      <c r="C27" s="96"/>
      <c r="D27" s="96"/>
      <c r="E27" s="96"/>
      <c r="F27" s="96"/>
      <c r="G27" s="96"/>
      <c r="H27" s="96"/>
      <c r="I27" s="96"/>
      <c r="M27" s="6" t="s">
        <v>25</v>
      </c>
      <c r="N27" s="7">
        <v>15.59487247467041</v>
      </c>
      <c r="O27" s="7">
        <v>60.997699737548828</v>
      </c>
      <c r="P27" s="7">
        <v>13.375655174255371</v>
      </c>
    </row>
    <row r="28" spans="1:16" x14ac:dyDescent="0.2">
      <c r="A28" s="96" t="s">
        <v>31</v>
      </c>
      <c r="B28" s="96"/>
      <c r="C28" s="96"/>
      <c r="D28" s="96"/>
      <c r="E28" s="96"/>
      <c r="F28" s="96"/>
      <c r="G28" s="96"/>
      <c r="H28" s="96"/>
      <c r="I28" s="96"/>
      <c r="M28" s="8"/>
      <c r="N28" s="9"/>
      <c r="O28" s="9"/>
      <c r="P28" s="9"/>
    </row>
    <row r="29" spans="1:16" x14ac:dyDescent="0.2">
      <c r="A29" s="96"/>
      <c r="B29" s="96"/>
      <c r="C29" s="96"/>
      <c r="D29" s="96"/>
      <c r="E29" s="96"/>
      <c r="F29" s="96"/>
      <c r="G29" s="96"/>
      <c r="H29" s="96"/>
      <c r="I29" s="96"/>
      <c r="M29" s="71" t="s">
        <v>38</v>
      </c>
      <c r="N29" s="72">
        <v>30.982107810974121</v>
      </c>
      <c r="O29" s="72">
        <v>67.724630279541017</v>
      </c>
      <c r="P29" s="72">
        <v>26.315550651550293</v>
      </c>
    </row>
  </sheetData>
  <mergeCells count="4">
    <mergeCell ref="A1:I2"/>
    <mergeCell ref="A3:I5"/>
    <mergeCell ref="A24:I27"/>
    <mergeCell ref="A28:I29"/>
  </mergeCells>
  <hyperlinks>
    <hyperlink ref="K1" location="ReadMe!A1" display="Back to ReadM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selection sqref="A1:I2"/>
    </sheetView>
  </sheetViews>
  <sheetFormatPr defaultColWidth="9.140625" defaultRowHeight="12.75" x14ac:dyDescent="0.2"/>
  <cols>
    <col min="1" max="4" width="9.140625" style="64"/>
    <col min="5" max="5" width="2" style="64" customWidth="1"/>
    <col min="6" max="10" width="9.140625" style="64"/>
    <col min="11" max="11" width="15" style="64" bestFit="1" customWidth="1"/>
    <col min="12" max="13" width="9.140625" style="64"/>
    <col min="14" max="14" width="19.42578125" style="64" customWidth="1"/>
    <col min="15" max="16" width="9" style="64" customWidth="1"/>
    <col min="17" max="16384" width="9.140625" style="64"/>
  </cols>
  <sheetData>
    <row r="1" spans="1:18" x14ac:dyDescent="0.2">
      <c r="A1" s="107" t="s">
        <v>161</v>
      </c>
      <c r="B1" s="107"/>
      <c r="C1" s="107"/>
      <c r="D1" s="107"/>
      <c r="E1" s="107"/>
      <c r="F1" s="107"/>
      <c r="G1" s="107"/>
      <c r="H1" s="107"/>
      <c r="I1" s="107"/>
      <c r="K1" s="88" t="s">
        <v>171</v>
      </c>
    </row>
    <row r="2" spans="1:18" x14ac:dyDescent="0.2">
      <c r="A2" s="107"/>
      <c r="B2" s="107"/>
      <c r="C2" s="107"/>
      <c r="D2" s="107"/>
      <c r="E2" s="107"/>
      <c r="F2" s="107"/>
      <c r="G2" s="107"/>
      <c r="H2" s="107"/>
      <c r="I2" s="107"/>
      <c r="M2" s="73"/>
      <c r="N2" s="67"/>
      <c r="O2" s="67" t="s">
        <v>162</v>
      </c>
      <c r="P2" s="67" t="s">
        <v>163</v>
      </c>
      <c r="Q2" s="67" t="s">
        <v>164</v>
      </c>
      <c r="R2" s="64" t="s">
        <v>114</v>
      </c>
    </row>
    <row r="3" spans="1:18" ht="12.75" customHeight="1" x14ac:dyDescent="0.2">
      <c r="A3" s="108" t="s">
        <v>165</v>
      </c>
      <c r="B3" s="108"/>
      <c r="C3" s="108"/>
      <c r="D3" s="108"/>
      <c r="E3" s="108"/>
      <c r="F3" s="108"/>
      <c r="G3" s="108"/>
      <c r="H3" s="108"/>
      <c r="I3" s="108"/>
      <c r="M3" s="64" t="s">
        <v>46</v>
      </c>
      <c r="N3" s="74" t="s">
        <v>27</v>
      </c>
      <c r="O3" s="75">
        <v>52760.260306999997</v>
      </c>
      <c r="P3" s="75">
        <v>13991.986999999999</v>
      </c>
      <c r="Q3" s="75">
        <v>22.517406463623047</v>
      </c>
    </row>
    <row r="4" spans="1:18" x14ac:dyDescent="0.2">
      <c r="A4" s="108"/>
      <c r="B4" s="108"/>
      <c r="C4" s="108"/>
      <c r="D4" s="108"/>
      <c r="E4" s="108"/>
      <c r="F4" s="108"/>
      <c r="G4" s="108"/>
      <c r="H4" s="108"/>
      <c r="I4" s="108"/>
      <c r="M4" s="55" t="s">
        <v>51</v>
      </c>
      <c r="N4" s="76" t="s">
        <v>24</v>
      </c>
      <c r="O4" s="77">
        <v>48353.120397999999</v>
      </c>
      <c r="P4" s="77">
        <v>13602.448</v>
      </c>
      <c r="Q4" s="77">
        <v>20.153650283813477</v>
      </c>
    </row>
    <row r="5" spans="1:18" ht="12.75" customHeight="1" x14ac:dyDescent="0.2">
      <c r="A5" s="108"/>
      <c r="B5" s="108"/>
      <c r="C5" s="108"/>
      <c r="D5" s="108"/>
      <c r="E5" s="108"/>
      <c r="F5" s="108"/>
      <c r="G5" s="108"/>
      <c r="H5" s="108"/>
      <c r="I5" s="108"/>
      <c r="M5" s="64" t="s">
        <v>49</v>
      </c>
      <c r="N5" s="68" t="s">
        <v>16</v>
      </c>
      <c r="O5" s="69">
        <v>46072.006107000001</v>
      </c>
      <c r="P5" s="69">
        <v>8277.6110000000008</v>
      </c>
      <c r="Q5" s="69">
        <v>32.328907012939453</v>
      </c>
    </row>
    <row r="6" spans="1:18" ht="12.75" customHeight="1" x14ac:dyDescent="0.2">
      <c r="A6" s="78"/>
      <c r="B6" s="78"/>
      <c r="C6" s="78"/>
      <c r="D6" s="78"/>
      <c r="E6" s="78"/>
      <c r="F6" s="78"/>
      <c r="G6" s="78"/>
      <c r="H6" s="78"/>
      <c r="I6" s="78"/>
      <c r="M6" s="55" t="s">
        <v>48</v>
      </c>
      <c r="N6" s="76" t="s">
        <v>6</v>
      </c>
      <c r="O6" s="7">
        <v>23151.368117999999</v>
      </c>
      <c r="P6" s="7">
        <v>2593.7269999999999</v>
      </c>
      <c r="Q6" s="7">
        <v>61.176204681396484</v>
      </c>
      <c r="R6" s="64" t="s">
        <v>114</v>
      </c>
    </row>
    <row r="7" spans="1:18" ht="12.75" customHeight="1" x14ac:dyDescent="0.2">
      <c r="A7" s="111"/>
      <c r="B7" s="111"/>
      <c r="C7" s="111"/>
      <c r="D7" s="111"/>
      <c r="E7" s="79"/>
      <c r="F7" s="111"/>
      <c r="G7" s="111"/>
      <c r="H7" s="111"/>
      <c r="I7" s="111"/>
      <c r="J7" s="1"/>
      <c r="M7" s="64" t="s">
        <v>60</v>
      </c>
      <c r="N7" s="74" t="s">
        <v>30</v>
      </c>
      <c r="O7" s="69">
        <v>53473.350998000002</v>
      </c>
      <c r="P7" s="69">
        <v>14854.304</v>
      </c>
      <c r="Q7" s="69">
        <v>17.428260803222656</v>
      </c>
    </row>
    <row r="8" spans="1:18" ht="12.75" customHeight="1" x14ac:dyDescent="0.2">
      <c r="A8" s="111"/>
      <c r="B8" s="111"/>
      <c r="C8" s="111"/>
      <c r="D8" s="111"/>
      <c r="E8" s="80"/>
      <c r="F8" s="111"/>
      <c r="G8" s="111"/>
      <c r="H8" s="111"/>
      <c r="I8" s="111"/>
      <c r="J8" s="1"/>
      <c r="M8" s="55" t="s">
        <v>62</v>
      </c>
      <c r="N8" s="6" t="s">
        <v>20</v>
      </c>
      <c r="O8" s="7">
        <v>34816.275914999998</v>
      </c>
      <c r="P8" s="7">
        <v>5498.0020000000004</v>
      </c>
      <c r="Q8" s="7">
        <v>30.586389541625977</v>
      </c>
    </row>
    <row r="9" spans="1:18" x14ac:dyDescent="0.2">
      <c r="A9" s="1"/>
      <c r="B9" s="1"/>
      <c r="C9" s="1"/>
      <c r="D9" s="1"/>
      <c r="E9" s="1"/>
      <c r="F9" s="1"/>
      <c r="G9" s="1"/>
      <c r="H9" s="1"/>
      <c r="I9" s="1"/>
      <c r="J9" s="1"/>
      <c r="M9" s="64" t="s">
        <v>52</v>
      </c>
      <c r="N9" s="74" t="s">
        <v>28</v>
      </c>
      <c r="O9" s="69">
        <v>45990.175657</v>
      </c>
      <c r="P9" s="69">
        <v>13301.726000000001</v>
      </c>
      <c r="Q9" s="69">
        <v>21.555778503417969</v>
      </c>
    </row>
    <row r="10" spans="1:18" x14ac:dyDescent="0.2">
      <c r="A10" s="1"/>
      <c r="B10" s="1"/>
      <c r="C10" s="1"/>
      <c r="D10" s="1"/>
      <c r="E10" s="1"/>
      <c r="F10" s="1"/>
      <c r="G10" s="1"/>
      <c r="H10" s="1"/>
      <c r="I10" s="1"/>
      <c r="J10" s="1"/>
      <c r="M10" s="55" t="s">
        <v>55</v>
      </c>
      <c r="N10" s="6" t="s">
        <v>18</v>
      </c>
      <c r="O10" s="7">
        <v>43074.030177000001</v>
      </c>
      <c r="P10" s="7">
        <v>13208.094999999999</v>
      </c>
      <c r="Q10" s="7">
        <v>20.983837127685547</v>
      </c>
    </row>
    <row r="11" spans="1:18" x14ac:dyDescent="0.2">
      <c r="A11" s="1"/>
      <c r="B11" s="1"/>
      <c r="C11" s="1"/>
      <c r="D11" s="1"/>
      <c r="E11" s="1"/>
      <c r="F11" s="1"/>
      <c r="G11" s="1"/>
      <c r="H11" s="1"/>
      <c r="I11" s="1"/>
      <c r="J11" s="1"/>
      <c r="M11" s="64" t="s">
        <v>54</v>
      </c>
      <c r="N11" s="74" t="s">
        <v>23</v>
      </c>
      <c r="O11" s="69">
        <v>50004.728568999999</v>
      </c>
      <c r="P11" s="69">
        <v>12466.522999999999</v>
      </c>
      <c r="Q11" s="69">
        <v>18.731845855712891</v>
      </c>
    </row>
    <row r="12" spans="1:18" x14ac:dyDescent="0.2">
      <c r="A12" s="1"/>
      <c r="B12" s="1"/>
      <c r="C12" s="1"/>
      <c r="D12" s="1"/>
      <c r="E12" s="1"/>
      <c r="F12" s="1"/>
      <c r="G12" s="1"/>
      <c r="H12" s="1"/>
      <c r="I12" s="1"/>
      <c r="J12" s="1"/>
      <c r="M12" s="55" t="s">
        <v>63</v>
      </c>
      <c r="N12" s="6" t="s">
        <v>5</v>
      </c>
      <c r="O12" s="7">
        <v>28116.089905000001</v>
      </c>
      <c r="P12" s="7">
        <v>6762.01</v>
      </c>
      <c r="Q12" s="7">
        <v>48.863948822021484</v>
      </c>
    </row>
    <row r="13" spans="1:18" x14ac:dyDescent="0.2">
      <c r="A13" s="10"/>
      <c r="B13" s="10"/>
      <c r="C13" s="10"/>
      <c r="D13" s="10"/>
      <c r="E13" s="10"/>
      <c r="F13" s="10"/>
      <c r="G13" s="10"/>
      <c r="H13" s="10"/>
      <c r="I13" s="1"/>
      <c r="J13" s="1"/>
      <c r="M13" s="64" t="s">
        <v>47</v>
      </c>
      <c r="N13" s="74" t="s">
        <v>17</v>
      </c>
      <c r="O13" s="69">
        <v>84032.436560000002</v>
      </c>
      <c r="P13" s="69">
        <v>10783.391</v>
      </c>
      <c r="Q13" s="69">
        <v>30.712656021118164</v>
      </c>
    </row>
    <row r="14" spans="1:18" x14ac:dyDescent="0.2">
      <c r="A14" s="10"/>
      <c r="B14" s="10"/>
      <c r="C14" s="10"/>
      <c r="D14" s="10"/>
      <c r="E14" s="10"/>
      <c r="F14" s="10"/>
      <c r="G14" s="10"/>
      <c r="H14" s="10"/>
      <c r="I14" s="1"/>
      <c r="J14" s="1"/>
      <c r="M14" s="81" t="s">
        <v>45</v>
      </c>
      <c r="N14" s="6" t="s">
        <v>11</v>
      </c>
      <c r="O14" s="7">
        <v>37814.739688000001</v>
      </c>
      <c r="P14" s="7">
        <v>5971.2960000000003</v>
      </c>
      <c r="Q14" s="7">
        <v>29.920455932617188</v>
      </c>
    </row>
    <row r="15" spans="1:18" x14ac:dyDescent="0.2">
      <c r="A15" s="10"/>
      <c r="B15" s="10"/>
      <c r="C15" s="10"/>
      <c r="D15" s="10"/>
      <c r="E15" s="10"/>
      <c r="F15" s="10"/>
      <c r="G15" s="10"/>
      <c r="H15" s="10"/>
      <c r="I15" s="1"/>
      <c r="J15" s="1"/>
      <c r="M15" s="82" t="s">
        <v>61</v>
      </c>
      <c r="N15" s="68" t="s">
        <v>13</v>
      </c>
      <c r="O15" s="69">
        <v>38750.480402000001</v>
      </c>
      <c r="P15" s="69">
        <v>10541.606</v>
      </c>
      <c r="Q15" s="69">
        <v>29.58184814453125</v>
      </c>
    </row>
    <row r="16" spans="1:18" x14ac:dyDescent="0.2">
      <c r="A16" s="10"/>
      <c r="B16" s="10"/>
      <c r="C16" s="10"/>
      <c r="D16" s="10"/>
      <c r="E16" s="10"/>
      <c r="F16" s="10"/>
      <c r="G16" s="10"/>
      <c r="H16" s="10"/>
      <c r="I16" s="1"/>
      <c r="J16" s="1"/>
      <c r="M16" s="81" t="s">
        <v>64</v>
      </c>
      <c r="N16" s="6" t="s">
        <v>9</v>
      </c>
      <c r="O16" s="7">
        <v>41705.539333000001</v>
      </c>
      <c r="P16" s="7">
        <v>4041.2359999999999</v>
      </c>
      <c r="Q16" s="7">
        <v>19.0408935546875</v>
      </c>
    </row>
    <row r="17" spans="1:17" x14ac:dyDescent="0.2">
      <c r="A17" s="10"/>
      <c r="B17" s="10"/>
      <c r="C17" s="10"/>
      <c r="D17" s="10"/>
      <c r="E17" s="10"/>
      <c r="F17" s="10"/>
      <c r="G17" s="10"/>
      <c r="H17" s="10"/>
      <c r="I17" s="1"/>
      <c r="J17" s="1"/>
      <c r="M17" s="82" t="s">
        <v>68</v>
      </c>
      <c r="N17" s="68" t="s">
        <v>14</v>
      </c>
      <c r="O17" s="69">
        <v>34765.229877999998</v>
      </c>
      <c r="P17" s="69">
        <v>4852.9340000000002</v>
      </c>
      <c r="Q17" s="69">
        <v>25.652435302734375</v>
      </c>
    </row>
    <row r="18" spans="1:17" x14ac:dyDescent="0.2">
      <c r="A18" s="10"/>
      <c r="B18" s="10"/>
      <c r="C18" s="10"/>
      <c r="D18" s="10"/>
      <c r="E18" s="10"/>
      <c r="F18" s="10"/>
      <c r="G18" s="10"/>
      <c r="H18" s="10"/>
      <c r="I18" s="1"/>
      <c r="J18" s="1"/>
      <c r="M18" s="81" t="s">
        <v>59</v>
      </c>
      <c r="N18" s="6" t="s">
        <v>8</v>
      </c>
      <c r="O18" s="7">
        <v>18984.415168</v>
      </c>
      <c r="P18" s="7">
        <v>1422.8969999999999</v>
      </c>
      <c r="Q18" s="7">
        <v>66.13861083984375</v>
      </c>
    </row>
    <row r="19" spans="1:17" x14ac:dyDescent="0.2">
      <c r="A19" s="10"/>
      <c r="B19" s="10"/>
      <c r="C19" s="10"/>
      <c r="D19" s="10"/>
      <c r="E19" s="10"/>
      <c r="F19" s="10"/>
      <c r="G19" s="10"/>
      <c r="H19" s="10"/>
      <c r="I19" s="1"/>
      <c r="J19" s="1"/>
      <c r="M19" s="82" t="s">
        <v>57</v>
      </c>
      <c r="N19" s="68" t="s">
        <v>25</v>
      </c>
      <c r="O19" s="69">
        <v>53772.318397000003</v>
      </c>
      <c r="P19" s="69">
        <v>8688.1689999999999</v>
      </c>
      <c r="Q19" s="69">
        <v>15.59487247467041</v>
      </c>
    </row>
    <row r="20" spans="1:17" x14ac:dyDescent="0.2">
      <c r="A20" s="10"/>
      <c r="B20" s="10"/>
      <c r="C20" s="10"/>
      <c r="D20" s="10"/>
      <c r="E20" s="10"/>
      <c r="F20" s="10"/>
      <c r="G20" s="10"/>
      <c r="H20" s="10"/>
      <c r="I20" s="1"/>
      <c r="M20" s="81" t="s">
        <v>67</v>
      </c>
      <c r="N20" s="6" t="s">
        <v>29</v>
      </c>
      <c r="O20" s="7">
        <v>61788.652642000001</v>
      </c>
      <c r="P20" s="7">
        <v>15481.451999999999</v>
      </c>
      <c r="Q20" s="7">
        <v>23.203657150268555</v>
      </c>
    </row>
    <row r="21" spans="1:17" x14ac:dyDescent="0.2">
      <c r="A21" s="10"/>
      <c r="B21" s="10"/>
      <c r="C21" s="10"/>
      <c r="D21" s="10"/>
      <c r="E21" s="10"/>
      <c r="F21" s="10"/>
      <c r="G21" s="10"/>
      <c r="H21" s="10"/>
      <c r="I21" s="1"/>
      <c r="M21" s="82" t="s">
        <v>56</v>
      </c>
      <c r="N21" s="68" t="s">
        <v>21</v>
      </c>
      <c r="O21" s="69">
        <v>31660.998871</v>
      </c>
      <c r="P21" s="69">
        <v>5972.9219999999996</v>
      </c>
      <c r="Q21" s="69">
        <v>32.862697601318359</v>
      </c>
    </row>
    <row r="22" spans="1:17" x14ac:dyDescent="0.2">
      <c r="M22" s="81" t="s">
        <v>44</v>
      </c>
      <c r="N22" s="6" t="s">
        <v>10</v>
      </c>
      <c r="O22" s="7">
        <v>33172.351223999998</v>
      </c>
      <c r="P22" s="7">
        <v>7139.64</v>
      </c>
      <c r="Q22" s="7">
        <v>25.539710998535156</v>
      </c>
    </row>
    <row r="23" spans="1:17" x14ac:dyDescent="0.2">
      <c r="A23" s="108" t="s">
        <v>166</v>
      </c>
      <c r="B23" s="108"/>
      <c r="C23" s="108"/>
      <c r="D23" s="108"/>
      <c r="E23" s="108"/>
      <c r="F23" s="108"/>
      <c r="G23" s="108"/>
      <c r="H23" s="108"/>
      <c r="I23" s="108"/>
      <c r="M23" s="82" t="s">
        <v>50</v>
      </c>
      <c r="N23" s="68" t="s">
        <v>19</v>
      </c>
      <c r="O23" s="69">
        <v>36399.157444999997</v>
      </c>
      <c r="P23" s="69">
        <v>7344.125</v>
      </c>
      <c r="Q23" s="69">
        <v>34.245933532714844</v>
      </c>
    </row>
    <row r="24" spans="1:17" ht="12.75" customHeight="1" x14ac:dyDescent="0.2">
      <c r="A24" s="108"/>
      <c r="B24" s="108"/>
      <c r="C24" s="108"/>
      <c r="D24" s="108"/>
      <c r="E24" s="108"/>
      <c r="F24" s="108"/>
      <c r="G24" s="108"/>
      <c r="H24" s="108"/>
      <c r="I24" s="108"/>
      <c r="M24" s="81" t="s">
        <v>43</v>
      </c>
      <c r="N24" s="6" t="s">
        <v>7</v>
      </c>
      <c r="O24" s="7">
        <v>38138.949761999997</v>
      </c>
      <c r="P24" s="7">
        <v>8851.8080000000009</v>
      </c>
      <c r="Q24" s="7">
        <v>27.425075531005859</v>
      </c>
    </row>
    <row r="25" spans="1:17" ht="12.75" customHeight="1" x14ac:dyDescent="0.2">
      <c r="A25" s="108"/>
      <c r="B25" s="108"/>
      <c r="C25" s="108"/>
      <c r="D25" s="108"/>
      <c r="E25" s="108"/>
      <c r="F25" s="108"/>
      <c r="G25" s="108"/>
      <c r="H25" s="108"/>
      <c r="I25" s="108"/>
      <c r="M25" s="82" t="s">
        <v>53</v>
      </c>
      <c r="N25" s="68" t="s">
        <v>22</v>
      </c>
      <c r="O25" s="69">
        <v>68847.741559999995</v>
      </c>
      <c r="P25" s="69">
        <v>10149.062</v>
      </c>
      <c r="Q25" s="69">
        <v>25.372140884399414</v>
      </c>
    </row>
    <row r="26" spans="1:17" x14ac:dyDescent="0.2">
      <c r="A26" s="108"/>
      <c r="B26" s="108"/>
      <c r="C26" s="108"/>
      <c r="D26" s="108"/>
      <c r="E26" s="108"/>
      <c r="F26" s="108"/>
      <c r="G26" s="108"/>
      <c r="H26" s="108"/>
      <c r="I26" s="108"/>
      <c r="M26" s="81" t="s">
        <v>65</v>
      </c>
      <c r="N26" s="6" t="s">
        <v>12</v>
      </c>
      <c r="O26" s="7">
        <v>28271.826668000002</v>
      </c>
      <c r="P26" s="7">
        <v>3361.7130000000002</v>
      </c>
      <c r="Q26" s="7">
        <v>61.195034027099609</v>
      </c>
    </row>
    <row r="27" spans="1:17" x14ac:dyDescent="0.2">
      <c r="A27" s="108"/>
      <c r="B27" s="108"/>
      <c r="C27" s="108"/>
      <c r="D27" s="108"/>
      <c r="E27" s="108"/>
      <c r="F27" s="108"/>
      <c r="G27" s="108"/>
      <c r="H27" s="108"/>
      <c r="I27" s="108"/>
      <c r="M27" s="73" t="s">
        <v>66</v>
      </c>
      <c r="N27" s="83" t="s">
        <v>15</v>
      </c>
      <c r="O27" s="84">
        <v>60709.917851999999</v>
      </c>
      <c r="P27" s="84">
        <v>10699.625</v>
      </c>
      <c r="Q27" s="84">
        <v>33.740444183349609</v>
      </c>
    </row>
    <row r="28" spans="1:17" x14ac:dyDescent="0.2">
      <c r="A28" s="108" t="s">
        <v>167</v>
      </c>
      <c r="B28" s="108"/>
      <c r="C28" s="108"/>
      <c r="D28" s="108"/>
      <c r="E28" s="108"/>
      <c r="F28" s="108"/>
      <c r="G28" s="108"/>
      <c r="H28" s="108"/>
      <c r="I28" s="108"/>
    </row>
    <row r="29" spans="1:17" x14ac:dyDescent="0.2">
      <c r="A29" s="108"/>
      <c r="B29" s="108"/>
      <c r="C29" s="108"/>
      <c r="D29" s="108"/>
      <c r="E29" s="108"/>
      <c r="F29" s="108"/>
      <c r="G29" s="108"/>
      <c r="H29" s="108"/>
      <c r="I29" s="108"/>
    </row>
    <row r="30" spans="1:17" x14ac:dyDescent="0.2">
      <c r="A30" s="108"/>
      <c r="B30" s="108"/>
      <c r="C30" s="108"/>
      <c r="D30" s="108"/>
      <c r="E30" s="108"/>
      <c r="F30" s="108"/>
      <c r="G30" s="108"/>
      <c r="H30" s="108"/>
      <c r="I30" s="108"/>
    </row>
    <row r="35" ht="12.75" customHeight="1" x14ac:dyDescent="0.2"/>
  </sheetData>
  <mergeCells count="6">
    <mergeCell ref="A28:I30"/>
    <mergeCell ref="A1:I2"/>
    <mergeCell ref="A3:I5"/>
    <mergeCell ref="A7:D8"/>
    <mergeCell ref="F7:I8"/>
    <mergeCell ref="A23:I27"/>
  </mergeCells>
  <hyperlinks>
    <hyperlink ref="K1" location="ReadMe!A1" display="Back to ReadM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Normal="100" workbookViewId="0">
      <selection sqref="A1:I2"/>
    </sheetView>
  </sheetViews>
  <sheetFormatPr defaultColWidth="9.140625" defaultRowHeight="12.75" x14ac:dyDescent="0.2"/>
  <cols>
    <col min="1" max="10" width="9.140625" style="1"/>
    <col min="11" max="11" width="15" style="1" bestFit="1" customWidth="1"/>
    <col min="12" max="12" width="9.140625" style="1"/>
    <col min="13" max="13" width="40.5703125" style="1" customWidth="1"/>
    <col min="14" max="15" width="9.140625" style="1"/>
    <col min="16" max="16" width="9" style="1" customWidth="1"/>
    <col min="17" max="16384" width="9.140625" style="1"/>
  </cols>
  <sheetData>
    <row r="1" spans="1:16" x14ac:dyDescent="0.2">
      <c r="A1" s="95" t="s">
        <v>0</v>
      </c>
      <c r="B1" s="95"/>
      <c r="C1" s="95"/>
      <c r="D1" s="95"/>
      <c r="E1" s="95"/>
      <c r="F1" s="95"/>
      <c r="G1" s="95"/>
      <c r="H1" s="95"/>
      <c r="I1" s="95"/>
      <c r="K1" s="88" t="s">
        <v>171</v>
      </c>
      <c r="M1" s="2"/>
      <c r="N1" s="3"/>
      <c r="O1" s="4"/>
      <c r="P1" s="2"/>
    </row>
    <row r="2" spans="1:16" x14ac:dyDescent="0.2">
      <c r="A2" s="95"/>
      <c r="B2" s="95"/>
      <c r="C2" s="95"/>
      <c r="D2" s="95"/>
      <c r="E2" s="95"/>
      <c r="F2" s="95"/>
      <c r="G2" s="95"/>
      <c r="H2" s="95"/>
      <c r="I2" s="95"/>
      <c r="M2" s="5"/>
      <c r="N2" s="5" t="s">
        <v>1</v>
      </c>
      <c r="O2" s="5" t="s">
        <v>2</v>
      </c>
      <c r="P2" s="5" t="s">
        <v>3</v>
      </c>
    </row>
    <row r="3" spans="1:16" ht="12.75" customHeight="1" x14ac:dyDescent="0.2">
      <c r="A3" s="96" t="s">
        <v>4</v>
      </c>
      <c r="B3" s="96"/>
      <c r="C3" s="96"/>
      <c r="D3" s="96"/>
      <c r="E3" s="96"/>
      <c r="F3" s="96"/>
      <c r="G3" s="96"/>
      <c r="H3" s="96"/>
      <c r="I3" s="96"/>
      <c r="M3" s="6" t="s">
        <v>5</v>
      </c>
      <c r="N3" s="7">
        <v>93.324867248535156</v>
      </c>
      <c r="O3" s="7">
        <v>95.809822082519531</v>
      </c>
      <c r="P3" s="7">
        <v>92.814445495605469</v>
      </c>
    </row>
    <row r="4" spans="1:16" x14ac:dyDescent="0.2">
      <c r="A4" s="96"/>
      <c r="B4" s="96"/>
      <c r="C4" s="96"/>
      <c r="D4" s="96"/>
      <c r="E4" s="96"/>
      <c r="F4" s="96"/>
      <c r="G4" s="96"/>
      <c r="H4" s="96"/>
      <c r="I4" s="96"/>
      <c r="M4" s="8" t="s">
        <v>6</v>
      </c>
      <c r="N4" s="9">
        <v>85.531280517578125</v>
      </c>
      <c r="O4" s="9">
        <v>89.402839660644531</v>
      </c>
      <c r="P4" s="9">
        <v>83.794906616210938</v>
      </c>
    </row>
    <row r="5" spans="1:16" ht="12.75" customHeight="1" x14ac:dyDescent="0.2">
      <c r="A5" s="96"/>
      <c r="B5" s="96"/>
      <c r="C5" s="96"/>
      <c r="D5" s="96"/>
      <c r="E5" s="96"/>
      <c r="F5" s="96"/>
      <c r="G5" s="96"/>
      <c r="H5" s="96"/>
      <c r="I5" s="96"/>
      <c r="M5" s="6" t="s">
        <v>7</v>
      </c>
      <c r="N5" s="7">
        <v>83.388504028320313</v>
      </c>
      <c r="O5" s="7">
        <v>92.07806396484375</v>
      </c>
      <c r="P5" s="7">
        <v>82.310691833496094</v>
      </c>
    </row>
    <row r="6" spans="1:16" ht="12.75" customHeight="1" x14ac:dyDescent="0.2">
      <c r="M6" s="8" t="s">
        <v>8</v>
      </c>
      <c r="N6" s="9">
        <v>82.185653686523438</v>
      </c>
      <c r="O6" s="9">
        <v>87.595817565917969</v>
      </c>
      <c r="P6" s="9">
        <v>80.249580383300781</v>
      </c>
    </row>
    <row r="7" spans="1:16" ht="12.75" customHeight="1" x14ac:dyDescent="0.2">
      <c r="M7" s="6" t="s">
        <v>9</v>
      </c>
      <c r="N7" s="7">
        <v>81.943946838378906</v>
      </c>
      <c r="O7" s="7">
        <v>95.313568115234375</v>
      </c>
      <c r="P7" s="7">
        <v>80.738494873046875</v>
      </c>
    </row>
    <row r="8" spans="1:16" ht="12.75" customHeight="1" x14ac:dyDescent="0.2">
      <c r="M8" s="8" t="s">
        <v>10</v>
      </c>
      <c r="N8" s="9">
        <v>81.494140625</v>
      </c>
      <c r="O8" s="9">
        <v>87.228897094726563</v>
      </c>
      <c r="P8" s="9">
        <v>80.660125732421875</v>
      </c>
    </row>
    <row r="9" spans="1:16" x14ac:dyDescent="0.2">
      <c r="M9" s="6" t="s">
        <v>11</v>
      </c>
      <c r="N9" s="7">
        <v>77.917274475097656</v>
      </c>
      <c r="O9" s="7">
        <v>85.948722839355469</v>
      </c>
      <c r="P9" s="7">
        <v>76.712654113769531</v>
      </c>
    </row>
    <row r="10" spans="1:16" x14ac:dyDescent="0.2">
      <c r="A10" s="10"/>
      <c r="B10" s="10"/>
      <c r="C10" s="10"/>
      <c r="D10" s="10"/>
      <c r="E10" s="10"/>
      <c r="F10" s="10"/>
      <c r="G10" s="10"/>
      <c r="H10" s="10"/>
      <c r="I10" s="10"/>
      <c r="M10" s="8" t="s">
        <v>12</v>
      </c>
      <c r="N10" s="9">
        <v>76.815498352050781</v>
      </c>
      <c r="O10" s="9">
        <v>84.705696105957031</v>
      </c>
      <c r="P10" s="9">
        <v>73.905006408691406</v>
      </c>
    </row>
    <row r="11" spans="1:16" x14ac:dyDescent="0.2">
      <c r="A11" s="10"/>
      <c r="B11" s="10"/>
      <c r="C11" s="10"/>
      <c r="D11" s="10"/>
      <c r="E11" s="10"/>
      <c r="F11" s="10"/>
      <c r="G11" s="10"/>
      <c r="H11" s="10"/>
      <c r="I11" s="10"/>
      <c r="M11" s="6" t="s">
        <v>13</v>
      </c>
      <c r="N11" s="7">
        <v>73.737113952636719</v>
      </c>
      <c r="O11" s="7">
        <v>78.917892456054688</v>
      </c>
      <c r="P11" s="7">
        <v>73.314506530761719</v>
      </c>
    </row>
    <row r="12" spans="1:16" x14ac:dyDescent="0.2">
      <c r="A12" s="10"/>
      <c r="B12" s="10"/>
      <c r="C12" s="10"/>
      <c r="D12" s="10"/>
      <c r="E12" s="10"/>
      <c r="F12" s="10"/>
      <c r="G12" s="10"/>
      <c r="H12" s="10"/>
      <c r="I12" s="10"/>
      <c r="M12" s="8" t="s">
        <v>14</v>
      </c>
      <c r="N12" s="9">
        <v>71.848121643066406</v>
      </c>
      <c r="O12" s="9">
        <v>78.793853759765625</v>
      </c>
      <c r="P12" s="9">
        <v>70.958938598632813</v>
      </c>
    </row>
    <row r="13" spans="1:16" x14ac:dyDescent="0.2">
      <c r="A13" s="10"/>
      <c r="B13" s="10"/>
      <c r="C13" s="10"/>
      <c r="D13" s="10"/>
      <c r="E13" s="10"/>
      <c r="F13" s="10"/>
      <c r="G13" s="10"/>
      <c r="H13" s="10"/>
      <c r="I13" s="10"/>
      <c r="M13" s="6" t="s">
        <v>15</v>
      </c>
      <c r="N13" s="7">
        <v>71.200859069824219</v>
      </c>
      <c r="O13" s="7">
        <v>87.585365295410156</v>
      </c>
      <c r="P13" s="7">
        <v>68.840438842773438</v>
      </c>
    </row>
    <row r="14" spans="1:16" x14ac:dyDescent="0.2">
      <c r="A14" s="10"/>
      <c r="B14" s="10"/>
      <c r="C14" s="10"/>
      <c r="D14" s="10"/>
      <c r="E14" s="10"/>
      <c r="F14" s="10"/>
      <c r="G14" s="10"/>
      <c r="H14" s="10"/>
      <c r="I14" s="10"/>
      <c r="M14" s="8" t="s">
        <v>16</v>
      </c>
      <c r="N14" s="9">
        <v>69.354255676269531</v>
      </c>
      <c r="O14" s="9">
        <v>84.208770751953125</v>
      </c>
      <c r="P14" s="9">
        <v>67.552947998046875</v>
      </c>
    </row>
    <row r="15" spans="1:16" x14ac:dyDescent="0.2">
      <c r="A15" s="10"/>
      <c r="B15" s="10"/>
      <c r="C15" s="10"/>
      <c r="D15" s="10"/>
      <c r="E15" s="10"/>
      <c r="F15" s="10"/>
      <c r="G15" s="10"/>
      <c r="H15" s="10"/>
      <c r="I15" s="10"/>
      <c r="M15" s="6" t="s">
        <v>17</v>
      </c>
      <c r="N15" s="7">
        <v>67.249000549316406</v>
      </c>
      <c r="O15" s="7">
        <v>78.891494750976563</v>
      </c>
      <c r="P15" s="7">
        <v>65.649971008300781</v>
      </c>
    </row>
    <row r="16" spans="1:16" x14ac:dyDescent="0.2">
      <c r="A16" s="10"/>
      <c r="B16" s="10"/>
      <c r="C16" s="10"/>
      <c r="D16" s="10"/>
      <c r="E16" s="10"/>
      <c r="F16" s="10"/>
      <c r="G16" s="10"/>
      <c r="H16" s="10"/>
      <c r="I16" s="10"/>
      <c r="M16" s="8" t="s">
        <v>18</v>
      </c>
      <c r="N16" s="9">
        <v>65.273796081542969</v>
      </c>
      <c r="O16" s="9">
        <v>80.613166809082031</v>
      </c>
      <c r="P16" s="9">
        <v>64.108779907226563</v>
      </c>
    </row>
    <row r="17" spans="1:16" x14ac:dyDescent="0.2">
      <c r="A17" s="10"/>
      <c r="B17" s="10"/>
      <c r="C17" s="10"/>
      <c r="D17" s="10"/>
      <c r="E17" s="10"/>
      <c r="F17" s="10"/>
      <c r="G17" s="10"/>
      <c r="H17" s="10"/>
      <c r="I17" s="10"/>
      <c r="M17" s="6" t="s">
        <v>19</v>
      </c>
      <c r="N17" s="7">
        <v>64.982383728027344</v>
      </c>
      <c r="O17" s="7">
        <v>74.339042663574219</v>
      </c>
      <c r="P17" s="7">
        <v>64.035987854003906</v>
      </c>
    </row>
    <row r="18" spans="1:16" x14ac:dyDescent="0.2">
      <c r="A18" s="10"/>
      <c r="B18" s="10"/>
      <c r="C18" s="10"/>
      <c r="D18" s="10"/>
      <c r="E18" s="10"/>
      <c r="F18" s="10"/>
      <c r="G18" s="10"/>
      <c r="H18" s="10"/>
      <c r="I18" s="10"/>
      <c r="M18" s="8" t="s">
        <v>20</v>
      </c>
      <c r="N18" s="9">
        <v>63.555751800537109</v>
      </c>
      <c r="O18" s="9">
        <v>76.495780944824219</v>
      </c>
      <c r="P18" s="9">
        <v>61.518348693847656</v>
      </c>
    </row>
    <row r="19" spans="1:16" x14ac:dyDescent="0.2">
      <c r="A19" s="10"/>
      <c r="B19" s="10"/>
      <c r="C19" s="10"/>
      <c r="D19" s="10"/>
      <c r="E19" s="10"/>
      <c r="F19" s="10"/>
      <c r="G19" s="10"/>
      <c r="H19" s="10"/>
      <c r="I19" s="10"/>
      <c r="M19" s="6" t="s">
        <v>21</v>
      </c>
      <c r="N19" s="7">
        <v>59.917320251464844</v>
      </c>
      <c r="O19" s="7">
        <v>58.312786102294922</v>
      </c>
      <c r="P19" s="7">
        <v>60.158832550048828</v>
      </c>
    </row>
    <row r="20" spans="1:16" x14ac:dyDescent="0.2">
      <c r="A20" s="10"/>
      <c r="B20" s="10"/>
      <c r="C20" s="10"/>
      <c r="D20" s="10"/>
      <c r="E20" s="10"/>
      <c r="F20" s="10"/>
      <c r="G20" s="10"/>
      <c r="H20" s="10"/>
      <c r="I20" s="10"/>
      <c r="M20" s="8" t="s">
        <v>22</v>
      </c>
      <c r="N20" s="9">
        <v>59.46051025390625</v>
      </c>
      <c r="O20" s="9">
        <v>79.667503356933594</v>
      </c>
      <c r="P20" s="9">
        <v>56.956298828125</v>
      </c>
    </row>
    <row r="21" spans="1:16" x14ac:dyDescent="0.2">
      <c r="A21" s="10"/>
      <c r="B21" s="10"/>
      <c r="C21" s="10"/>
      <c r="D21" s="10"/>
      <c r="E21" s="10"/>
      <c r="F21" s="10"/>
      <c r="G21" s="10"/>
      <c r="H21" s="10"/>
      <c r="I21" s="10"/>
      <c r="M21" s="6" t="s">
        <v>23</v>
      </c>
      <c r="N21" s="7">
        <v>56.004924774169922</v>
      </c>
      <c r="O21" s="7">
        <v>81.227684020996094</v>
      </c>
      <c r="P21" s="7">
        <v>54.540206909179688</v>
      </c>
    </row>
    <row r="22" spans="1:16" x14ac:dyDescent="0.2">
      <c r="A22" s="10"/>
      <c r="B22" s="10"/>
      <c r="C22" s="10"/>
      <c r="D22" s="10"/>
      <c r="E22" s="10"/>
      <c r="F22" s="10"/>
      <c r="G22" s="10"/>
      <c r="H22" s="10"/>
      <c r="I22" s="10"/>
      <c r="M22" s="8" t="s">
        <v>24</v>
      </c>
      <c r="N22" s="9">
        <v>54.222972869873047</v>
      </c>
      <c r="O22" s="9">
        <v>80.367622375488281</v>
      </c>
      <c r="P22" s="9">
        <v>53.053318023681641</v>
      </c>
    </row>
    <row r="23" spans="1:16" x14ac:dyDescent="0.2">
      <c r="M23" s="6" t="s">
        <v>25</v>
      </c>
      <c r="N23" s="7">
        <v>50.248115539550781</v>
      </c>
      <c r="O23" s="7">
        <v>75.367828369140625</v>
      </c>
      <c r="P23" s="7">
        <v>49.020301818847656</v>
      </c>
    </row>
    <row r="24" spans="1:16" ht="12.75" customHeight="1" x14ac:dyDescent="0.2">
      <c r="A24" s="96" t="s">
        <v>26</v>
      </c>
      <c r="B24" s="96"/>
      <c r="C24" s="96"/>
      <c r="D24" s="96"/>
      <c r="E24" s="96"/>
      <c r="F24" s="96"/>
      <c r="G24" s="96"/>
      <c r="H24" s="96"/>
      <c r="I24" s="96"/>
      <c r="M24" s="8" t="s">
        <v>27</v>
      </c>
      <c r="N24" s="9">
        <v>49.778388977050781</v>
      </c>
      <c r="O24" s="9">
        <v>69.886001586914063</v>
      </c>
      <c r="P24" s="9">
        <v>47.787223815917969</v>
      </c>
    </row>
    <row r="25" spans="1:16" x14ac:dyDescent="0.2">
      <c r="A25" s="96"/>
      <c r="B25" s="96"/>
      <c r="C25" s="96"/>
      <c r="D25" s="96"/>
      <c r="E25" s="96"/>
      <c r="F25" s="96"/>
      <c r="G25" s="96"/>
      <c r="H25" s="96"/>
      <c r="I25" s="96"/>
      <c r="M25" s="6" t="s">
        <v>28</v>
      </c>
      <c r="N25" s="7">
        <v>48.685985565185547</v>
      </c>
      <c r="O25" s="7">
        <v>84.231460571289063</v>
      </c>
      <c r="P25" s="7">
        <v>46.521965026855469</v>
      </c>
    </row>
    <row r="26" spans="1:16" x14ac:dyDescent="0.2">
      <c r="A26" s="96"/>
      <c r="B26" s="96"/>
      <c r="C26" s="96"/>
      <c r="D26" s="96"/>
      <c r="E26" s="96"/>
      <c r="F26" s="96"/>
      <c r="G26" s="96"/>
      <c r="H26" s="96"/>
      <c r="I26" s="96"/>
      <c r="M26" s="8" t="s">
        <v>29</v>
      </c>
      <c r="N26" s="9">
        <v>41.060806274414063</v>
      </c>
      <c r="O26" s="9">
        <v>70.101348876953125</v>
      </c>
      <c r="P26" s="9">
        <v>39.174270629882813</v>
      </c>
    </row>
    <row r="27" spans="1:16" x14ac:dyDescent="0.2">
      <c r="A27" s="96"/>
      <c r="B27" s="96"/>
      <c r="C27" s="96"/>
      <c r="D27" s="96"/>
      <c r="E27" s="96"/>
      <c r="F27" s="96"/>
      <c r="G27" s="96"/>
      <c r="H27" s="96"/>
      <c r="I27" s="96"/>
      <c r="M27" s="6" t="s">
        <v>30</v>
      </c>
      <c r="N27" s="7">
        <v>34.336738586425781</v>
      </c>
      <c r="O27" s="7">
        <v>56.872402191162109</v>
      </c>
      <c r="P27" s="7">
        <v>33.225616455078125</v>
      </c>
    </row>
    <row r="28" spans="1:16" x14ac:dyDescent="0.2">
      <c r="M28" s="8"/>
      <c r="N28" s="9"/>
      <c r="O28" s="9"/>
      <c r="P28" s="9"/>
    </row>
    <row r="29" spans="1:16" x14ac:dyDescent="0.2">
      <c r="A29" s="96" t="s">
        <v>31</v>
      </c>
      <c r="B29" s="96"/>
      <c r="C29" s="96"/>
      <c r="D29" s="96"/>
      <c r="E29" s="96"/>
      <c r="F29" s="96"/>
      <c r="G29" s="96"/>
      <c r="H29" s="96"/>
      <c r="I29" s="96"/>
    </row>
    <row r="30" spans="1:16" x14ac:dyDescent="0.2">
      <c r="A30" s="96"/>
      <c r="B30" s="96"/>
      <c r="C30" s="96"/>
      <c r="D30" s="96"/>
      <c r="E30" s="96"/>
      <c r="F30" s="96"/>
      <c r="G30" s="96"/>
      <c r="H30" s="96"/>
      <c r="I30" s="96"/>
    </row>
  </sheetData>
  <mergeCells count="4">
    <mergeCell ref="A1:I2"/>
    <mergeCell ref="A3:I5"/>
    <mergeCell ref="A24:I27"/>
    <mergeCell ref="A29:I30"/>
  </mergeCells>
  <hyperlinks>
    <hyperlink ref="K1" location="ReadMe!A1" display="Back to ReadM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heetViews>
  <sheetFormatPr defaultRowHeight="12.75" x14ac:dyDescent="0.2"/>
  <cols>
    <col min="10" max="10" width="6.5703125" customWidth="1"/>
    <col min="12" max="12" width="15" bestFit="1" customWidth="1"/>
  </cols>
  <sheetData>
    <row r="1" spans="1:14" ht="15.75" x14ac:dyDescent="0.2">
      <c r="A1" s="11" t="s">
        <v>32</v>
      </c>
      <c r="L1" s="88" t="s">
        <v>171</v>
      </c>
    </row>
    <row r="2" spans="1:14" ht="36" customHeight="1" x14ac:dyDescent="0.2">
      <c r="A2" s="97" t="s">
        <v>33</v>
      </c>
      <c r="B2" s="97"/>
      <c r="C2" s="97"/>
      <c r="D2" s="97"/>
      <c r="E2" s="97"/>
      <c r="F2" s="97"/>
      <c r="G2" s="97"/>
      <c r="H2" s="97"/>
      <c r="I2" s="97"/>
      <c r="J2" s="97"/>
      <c r="K2" s="97"/>
    </row>
    <row r="3" spans="1:14" x14ac:dyDescent="0.2">
      <c r="A3" s="12"/>
      <c r="B3" s="12"/>
      <c r="C3" s="12"/>
      <c r="D3" s="12"/>
      <c r="E3" s="12"/>
      <c r="F3" s="12"/>
      <c r="G3" s="12"/>
      <c r="H3" s="12"/>
      <c r="I3" s="12"/>
      <c r="J3" s="12"/>
      <c r="K3" s="12"/>
      <c r="L3" s="13"/>
      <c r="M3" s="13"/>
      <c r="N3" s="14"/>
    </row>
    <row r="4" spans="1:14" x14ac:dyDescent="0.2">
      <c r="A4" s="12"/>
      <c r="B4" s="12"/>
      <c r="C4" s="12"/>
      <c r="D4" s="12"/>
      <c r="E4" s="12"/>
      <c r="F4" s="12"/>
      <c r="G4" s="12"/>
      <c r="H4" s="12"/>
      <c r="I4" s="12"/>
      <c r="J4" s="12"/>
      <c r="K4" s="12"/>
      <c r="L4" s="15"/>
      <c r="M4" s="14"/>
      <c r="N4" s="14"/>
    </row>
    <row r="5" spans="1:14" x14ac:dyDescent="0.2">
      <c r="A5" s="12"/>
      <c r="B5" s="12"/>
      <c r="C5" s="12"/>
      <c r="D5" s="12"/>
      <c r="E5" s="12"/>
      <c r="F5" s="12"/>
      <c r="G5" s="12"/>
      <c r="H5" s="12"/>
      <c r="I5" s="12"/>
      <c r="J5" s="12"/>
      <c r="K5" s="12"/>
      <c r="L5" s="15"/>
      <c r="M5" s="14" t="s">
        <v>34</v>
      </c>
      <c r="N5" s="4" t="s">
        <v>35</v>
      </c>
    </row>
    <row r="6" spans="1:14" ht="16.5" x14ac:dyDescent="0.3">
      <c r="A6" s="12"/>
      <c r="B6" s="12"/>
      <c r="C6" s="12"/>
      <c r="D6" s="12"/>
      <c r="E6" s="12"/>
      <c r="F6" s="12"/>
      <c r="G6" s="12"/>
      <c r="H6" s="12"/>
      <c r="I6" s="12"/>
      <c r="J6" s="12"/>
      <c r="K6" s="12"/>
      <c r="L6" s="16" t="s">
        <v>5</v>
      </c>
      <c r="M6" s="1">
        <v>91.65</v>
      </c>
      <c r="N6" s="17">
        <v>95.75</v>
      </c>
    </row>
    <row r="7" spans="1:14" ht="16.5" x14ac:dyDescent="0.3">
      <c r="A7" s="12"/>
      <c r="B7" s="12"/>
      <c r="C7" s="12"/>
      <c r="D7" s="12"/>
      <c r="E7" s="12"/>
      <c r="F7" s="12"/>
      <c r="G7" s="12"/>
      <c r="H7" s="12"/>
      <c r="I7" s="12"/>
      <c r="J7" s="12"/>
      <c r="K7" s="12"/>
      <c r="L7" s="16" t="s">
        <v>9</v>
      </c>
      <c r="M7" s="1">
        <v>79.28</v>
      </c>
      <c r="N7" s="17">
        <v>87.6</v>
      </c>
    </row>
    <row r="8" spans="1:14" ht="16.5" x14ac:dyDescent="0.3">
      <c r="A8" s="12"/>
      <c r="B8" s="12"/>
      <c r="C8" s="12"/>
      <c r="D8" s="12"/>
      <c r="E8" s="12"/>
      <c r="F8" s="12"/>
      <c r="G8" s="12"/>
      <c r="H8" s="12"/>
      <c r="I8" s="12"/>
      <c r="J8" s="12"/>
      <c r="K8" s="12"/>
      <c r="L8" s="16" t="s">
        <v>7</v>
      </c>
      <c r="M8" s="1">
        <v>82.74</v>
      </c>
      <c r="N8" s="17">
        <v>87.03</v>
      </c>
    </row>
    <row r="9" spans="1:14" ht="16.5" x14ac:dyDescent="0.3">
      <c r="A9" s="12"/>
      <c r="B9" s="12"/>
      <c r="C9" s="12"/>
      <c r="D9" s="12"/>
      <c r="E9" s="12"/>
      <c r="F9" s="12"/>
      <c r="G9" s="12"/>
      <c r="H9" s="12"/>
      <c r="I9" s="12"/>
      <c r="J9" s="12"/>
      <c r="K9" s="12"/>
      <c r="L9" s="16" t="s">
        <v>6</v>
      </c>
      <c r="M9" s="1">
        <v>85.92</v>
      </c>
      <c r="N9" s="17">
        <v>86.6</v>
      </c>
    </row>
    <row r="10" spans="1:14" ht="16.5" x14ac:dyDescent="0.3">
      <c r="A10" s="12"/>
      <c r="B10" s="12"/>
      <c r="C10" s="12"/>
      <c r="D10" s="12"/>
      <c r="E10" s="12"/>
      <c r="F10" s="12"/>
      <c r="G10" s="12"/>
      <c r="H10" s="12"/>
      <c r="I10" s="12"/>
      <c r="J10" s="12"/>
      <c r="K10" s="12"/>
      <c r="L10" s="16" t="s">
        <v>8</v>
      </c>
      <c r="M10" s="1">
        <v>80.260000000000005</v>
      </c>
      <c r="N10" s="17">
        <v>85.95</v>
      </c>
    </row>
    <row r="11" spans="1:14" ht="16.5" x14ac:dyDescent="0.3">
      <c r="A11" s="12"/>
      <c r="B11" s="12"/>
      <c r="C11" s="12"/>
      <c r="D11" s="12"/>
      <c r="E11" s="12"/>
      <c r="F11" s="12"/>
      <c r="G11" s="12"/>
      <c r="H11" s="12"/>
      <c r="I11" s="12"/>
      <c r="J11" s="12"/>
      <c r="K11" s="12"/>
      <c r="L11" s="16" t="s">
        <v>10</v>
      </c>
      <c r="M11" s="1">
        <v>80.849999999999994</v>
      </c>
      <c r="N11" s="17">
        <v>84.81</v>
      </c>
    </row>
    <row r="12" spans="1:14" ht="16.5" x14ac:dyDescent="0.3">
      <c r="A12" s="12"/>
      <c r="B12" s="12"/>
      <c r="C12" s="12"/>
      <c r="D12" s="12"/>
      <c r="E12" s="12"/>
      <c r="F12" s="12"/>
      <c r="G12" s="12"/>
      <c r="H12" s="12"/>
      <c r="I12" s="12"/>
      <c r="J12" s="12"/>
      <c r="K12" s="12"/>
      <c r="L12" s="16" t="s">
        <v>12</v>
      </c>
      <c r="M12" s="1">
        <v>72.42</v>
      </c>
      <c r="N12" s="17">
        <v>82.83</v>
      </c>
    </row>
    <row r="13" spans="1:14" ht="16.5" x14ac:dyDescent="0.3">
      <c r="A13" s="12"/>
      <c r="B13" s="12"/>
      <c r="C13" s="12"/>
      <c r="D13" s="12"/>
      <c r="E13" s="12"/>
      <c r="F13" s="12"/>
      <c r="G13" s="12"/>
      <c r="H13" s="12"/>
      <c r="I13" s="12"/>
      <c r="J13" s="12"/>
      <c r="K13" s="12"/>
      <c r="L13" s="16" t="s">
        <v>11</v>
      </c>
      <c r="M13" s="1">
        <v>73.510000000000005</v>
      </c>
      <c r="N13" s="17">
        <v>81.77</v>
      </c>
    </row>
    <row r="14" spans="1:14" ht="16.5" x14ac:dyDescent="0.3">
      <c r="A14" s="12"/>
      <c r="B14" s="12"/>
      <c r="C14" s="12"/>
      <c r="D14" s="12"/>
      <c r="E14" s="12"/>
      <c r="F14" s="12"/>
      <c r="G14" s="12"/>
      <c r="H14" s="12"/>
      <c r="I14" s="12"/>
      <c r="J14" s="12"/>
      <c r="K14" s="12"/>
      <c r="L14" s="16" t="s">
        <v>13</v>
      </c>
      <c r="M14" s="1">
        <v>74.790000000000006</v>
      </c>
      <c r="N14" s="17">
        <v>80.040000000000006</v>
      </c>
    </row>
    <row r="15" spans="1:14" ht="16.5" x14ac:dyDescent="0.3">
      <c r="A15" s="12"/>
      <c r="B15" s="12"/>
      <c r="C15" s="12"/>
      <c r="D15" s="12"/>
      <c r="E15" s="12"/>
      <c r="F15" s="12"/>
      <c r="G15" s="12"/>
      <c r="H15" s="12"/>
      <c r="I15" s="12"/>
      <c r="J15" s="12"/>
      <c r="K15" s="12"/>
      <c r="L15" s="16" t="s">
        <v>14</v>
      </c>
      <c r="M15" s="1">
        <v>66</v>
      </c>
      <c r="N15" s="17">
        <v>76.55</v>
      </c>
    </row>
    <row r="16" spans="1:14" ht="16.5" x14ac:dyDescent="0.3">
      <c r="A16" s="12"/>
      <c r="B16" s="12"/>
      <c r="C16" s="12"/>
      <c r="D16" s="12"/>
      <c r="E16" s="12"/>
      <c r="F16" s="12"/>
      <c r="G16" s="12"/>
      <c r="H16" s="12"/>
      <c r="I16" s="12"/>
      <c r="J16" s="12"/>
      <c r="K16" s="12"/>
      <c r="L16" s="16" t="s">
        <v>16</v>
      </c>
      <c r="M16" s="1">
        <v>65.97</v>
      </c>
      <c r="N16" s="17">
        <v>72.97</v>
      </c>
    </row>
    <row r="17" spans="1:14" ht="16.5" x14ac:dyDescent="0.3">
      <c r="A17" s="12"/>
      <c r="B17" s="12"/>
      <c r="C17" s="12"/>
      <c r="D17" s="12"/>
      <c r="E17" s="12"/>
      <c r="F17" s="12"/>
      <c r="G17" s="12"/>
      <c r="H17" s="12"/>
      <c r="I17" s="12"/>
      <c r="J17" s="12"/>
      <c r="K17" s="12"/>
      <c r="L17" s="16" t="s">
        <v>15</v>
      </c>
      <c r="M17" s="1">
        <v>70.17</v>
      </c>
      <c r="N17" s="17">
        <v>71.72</v>
      </c>
    </row>
    <row r="18" spans="1:14" ht="16.5" x14ac:dyDescent="0.3">
      <c r="A18" s="98" t="s">
        <v>36</v>
      </c>
      <c r="B18" s="98"/>
      <c r="C18" s="98"/>
      <c r="D18" s="98"/>
      <c r="E18" s="98"/>
      <c r="F18" s="98"/>
      <c r="G18" s="98"/>
      <c r="H18" s="98"/>
      <c r="I18" s="98"/>
      <c r="J18" s="98"/>
      <c r="K18" s="98"/>
      <c r="L18" s="16" t="s">
        <v>19</v>
      </c>
      <c r="M18" s="1">
        <v>60.08</v>
      </c>
      <c r="N18" s="17">
        <v>70.83</v>
      </c>
    </row>
    <row r="19" spans="1:14" ht="16.5" x14ac:dyDescent="0.3">
      <c r="A19" s="98"/>
      <c r="B19" s="98"/>
      <c r="C19" s="98"/>
      <c r="D19" s="98"/>
      <c r="E19" s="98"/>
      <c r="F19" s="98"/>
      <c r="G19" s="98"/>
      <c r="H19" s="98"/>
      <c r="I19" s="98"/>
      <c r="J19" s="98"/>
      <c r="K19" s="98"/>
      <c r="L19" s="16" t="s">
        <v>17</v>
      </c>
      <c r="M19" s="1">
        <v>69.83</v>
      </c>
      <c r="N19" s="17">
        <v>70.58</v>
      </c>
    </row>
    <row r="20" spans="1:14" ht="16.5" x14ac:dyDescent="0.3">
      <c r="A20" s="98"/>
      <c r="B20" s="98"/>
      <c r="C20" s="98"/>
      <c r="D20" s="98"/>
      <c r="E20" s="98"/>
      <c r="F20" s="98"/>
      <c r="G20" s="98"/>
      <c r="H20" s="98"/>
      <c r="I20" s="98"/>
      <c r="J20" s="98"/>
      <c r="K20" s="98"/>
      <c r="L20" s="16" t="s">
        <v>18</v>
      </c>
      <c r="M20" s="1">
        <v>63.35</v>
      </c>
      <c r="N20" s="17">
        <v>67.86</v>
      </c>
    </row>
    <row r="21" spans="1:14" ht="16.5" customHeight="1" x14ac:dyDescent="0.3">
      <c r="L21" s="16" t="s">
        <v>22</v>
      </c>
      <c r="M21" s="1">
        <v>57.52</v>
      </c>
      <c r="N21" s="17">
        <v>64.44</v>
      </c>
    </row>
    <row r="22" spans="1:14" ht="16.5" x14ac:dyDescent="0.3">
      <c r="A22" s="96" t="s">
        <v>31</v>
      </c>
      <c r="B22" s="96"/>
      <c r="C22" s="96"/>
      <c r="D22" s="96"/>
      <c r="E22" s="96"/>
      <c r="F22" s="96"/>
      <c r="G22" s="96"/>
      <c r="H22" s="96"/>
      <c r="I22" s="96"/>
      <c r="L22" s="16" t="s">
        <v>21</v>
      </c>
      <c r="M22" s="1">
        <v>57</v>
      </c>
      <c r="N22" s="17">
        <v>64.260000000000005</v>
      </c>
    </row>
    <row r="23" spans="1:14" ht="16.5" x14ac:dyDescent="0.3">
      <c r="A23" s="96"/>
      <c r="B23" s="96"/>
      <c r="C23" s="96"/>
      <c r="D23" s="96"/>
      <c r="E23" s="96"/>
      <c r="F23" s="96"/>
      <c r="G23" s="96"/>
      <c r="H23" s="96"/>
      <c r="I23" s="96"/>
      <c r="L23" s="16" t="s">
        <v>20</v>
      </c>
      <c r="M23" s="1">
        <v>63.79</v>
      </c>
      <c r="N23" s="17">
        <v>63.92</v>
      </c>
    </row>
    <row r="24" spans="1:14" ht="16.5" x14ac:dyDescent="0.3">
      <c r="L24" s="16" t="s">
        <v>24</v>
      </c>
      <c r="M24" s="1">
        <v>53.61</v>
      </c>
      <c r="N24" s="17">
        <v>62.48</v>
      </c>
    </row>
    <row r="25" spans="1:14" ht="16.5" x14ac:dyDescent="0.3">
      <c r="L25" s="16" t="s">
        <v>23</v>
      </c>
      <c r="M25" s="1">
        <v>53.79</v>
      </c>
      <c r="N25" s="17">
        <v>58.09</v>
      </c>
    </row>
    <row r="26" spans="1:14" ht="16.5" x14ac:dyDescent="0.3">
      <c r="L26" s="16" t="s">
        <v>27</v>
      </c>
      <c r="M26" s="1">
        <v>46.09</v>
      </c>
      <c r="N26" s="17">
        <v>55.76</v>
      </c>
    </row>
    <row r="27" spans="1:14" ht="16.5" x14ac:dyDescent="0.3">
      <c r="L27" s="16" t="s">
        <v>28</v>
      </c>
      <c r="M27" s="1">
        <v>49.32</v>
      </c>
      <c r="N27" s="17">
        <v>54.44</v>
      </c>
    </row>
    <row r="28" spans="1:14" ht="16.5" x14ac:dyDescent="0.3">
      <c r="L28" s="16" t="s">
        <v>25</v>
      </c>
      <c r="M28" s="1">
        <v>47.86</v>
      </c>
      <c r="N28" s="17">
        <v>52.72</v>
      </c>
    </row>
    <row r="29" spans="1:14" ht="16.5" x14ac:dyDescent="0.3">
      <c r="L29" s="16" t="s">
        <v>29</v>
      </c>
      <c r="M29" s="1">
        <v>37.08</v>
      </c>
      <c r="N29" s="17">
        <v>46.4</v>
      </c>
    </row>
    <row r="30" spans="1:14" ht="16.5" x14ac:dyDescent="0.3">
      <c r="L30" s="16" t="s">
        <v>30</v>
      </c>
      <c r="M30" s="1">
        <v>31</v>
      </c>
      <c r="N30" s="17">
        <v>38.56</v>
      </c>
    </row>
    <row r="31" spans="1:14" x14ac:dyDescent="0.2">
      <c r="L31" s="16"/>
      <c r="M31" s="13"/>
      <c r="N31" s="13"/>
    </row>
    <row r="32" spans="1:14" ht="16.5" x14ac:dyDescent="0.3">
      <c r="A32" s="99" t="s">
        <v>37</v>
      </c>
      <c r="B32" s="99"/>
      <c r="C32" s="99"/>
      <c r="D32" s="99"/>
      <c r="E32" s="99"/>
      <c r="F32" s="99"/>
      <c r="G32" s="99"/>
      <c r="H32" s="99"/>
      <c r="I32" s="99"/>
      <c r="J32" s="99"/>
      <c r="K32" s="99"/>
      <c r="L32" s="18" t="s">
        <v>38</v>
      </c>
      <c r="M32" s="1">
        <v>64.5</v>
      </c>
      <c r="N32" s="17">
        <v>70.42</v>
      </c>
    </row>
    <row r="33" spans="1:11" x14ac:dyDescent="0.2">
      <c r="A33" s="99"/>
      <c r="B33" s="99"/>
      <c r="C33" s="99"/>
      <c r="D33" s="99"/>
      <c r="E33" s="99"/>
      <c r="F33" s="99"/>
      <c r="G33" s="99"/>
      <c r="H33" s="99"/>
      <c r="I33" s="99"/>
      <c r="J33" s="99"/>
      <c r="K33" s="99"/>
    </row>
    <row r="34" spans="1:11" x14ac:dyDescent="0.2">
      <c r="A34" s="99"/>
      <c r="B34" s="99"/>
      <c r="C34" s="99"/>
      <c r="D34" s="99"/>
      <c r="E34" s="99"/>
      <c r="F34" s="99"/>
      <c r="G34" s="99"/>
      <c r="H34" s="99"/>
      <c r="I34" s="99"/>
      <c r="J34" s="99"/>
      <c r="K34" s="99"/>
    </row>
    <row r="35" spans="1:11" x14ac:dyDescent="0.2">
      <c r="A35" s="99"/>
      <c r="B35" s="99"/>
      <c r="C35" s="99"/>
      <c r="D35" s="99"/>
      <c r="E35" s="99"/>
      <c r="F35" s="99"/>
      <c r="G35" s="99"/>
      <c r="H35" s="99"/>
      <c r="I35" s="99"/>
      <c r="J35" s="99"/>
      <c r="K35" s="99"/>
    </row>
    <row r="36" spans="1:11" x14ac:dyDescent="0.2">
      <c r="A36" s="99"/>
      <c r="B36" s="99"/>
      <c r="C36" s="99"/>
      <c r="D36" s="99"/>
      <c r="E36" s="99"/>
      <c r="F36" s="99"/>
      <c r="G36" s="99"/>
      <c r="H36" s="99"/>
      <c r="I36" s="99"/>
      <c r="J36" s="99"/>
      <c r="K36" s="99"/>
    </row>
    <row r="37" spans="1:11" x14ac:dyDescent="0.2">
      <c r="A37" s="99"/>
      <c r="B37" s="99"/>
      <c r="C37" s="99"/>
      <c r="D37" s="99"/>
      <c r="E37" s="99"/>
      <c r="F37" s="99"/>
      <c r="G37" s="99"/>
      <c r="H37" s="99"/>
      <c r="I37" s="99"/>
      <c r="J37" s="99"/>
      <c r="K37" s="99"/>
    </row>
    <row r="38" spans="1:11" x14ac:dyDescent="0.2">
      <c r="A38" t="s">
        <v>31</v>
      </c>
    </row>
  </sheetData>
  <mergeCells count="4">
    <mergeCell ref="A2:K2"/>
    <mergeCell ref="A18:K20"/>
    <mergeCell ref="A22:I23"/>
    <mergeCell ref="A32:K37"/>
  </mergeCells>
  <conditionalFormatting sqref="L6:L7 L31">
    <cfRule type="cellIs" dxfId="15" priority="4" operator="equal">
      <formula>"(u)"</formula>
    </cfRule>
  </conditionalFormatting>
  <conditionalFormatting sqref="L8:L21 L26:L30">
    <cfRule type="cellIs" dxfId="14" priority="3" operator="equal">
      <formula>"(u)"</formula>
    </cfRule>
  </conditionalFormatting>
  <conditionalFormatting sqref="L22:L25">
    <cfRule type="cellIs" dxfId="13" priority="2" operator="equal">
      <formula>"(u)"</formula>
    </cfRule>
  </conditionalFormatting>
  <conditionalFormatting sqref="L32">
    <cfRule type="cellIs" dxfId="12" priority="1" operator="equal">
      <formula>"(u)"</formula>
    </cfRule>
  </conditionalFormatting>
  <hyperlinks>
    <hyperlink ref="L1" location="ReadMe!A1" display="Back to ReadM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Normal="100" workbookViewId="0"/>
  </sheetViews>
  <sheetFormatPr defaultRowHeight="12.75" x14ac:dyDescent="0.2"/>
  <cols>
    <col min="10" max="10" width="6.7109375" customWidth="1"/>
    <col min="12" max="12" width="11" customWidth="1"/>
    <col min="14" max="14" width="15" bestFit="1" customWidth="1"/>
  </cols>
  <sheetData>
    <row r="1" spans="1:15" s="19" customFormat="1" ht="15.75" x14ac:dyDescent="0.2">
      <c r="A1" s="11" t="s">
        <v>39</v>
      </c>
      <c r="N1" s="88" t="s">
        <v>171</v>
      </c>
    </row>
    <row r="2" spans="1:15" ht="16.5" x14ac:dyDescent="0.2">
      <c r="A2" s="20" t="s">
        <v>40</v>
      </c>
      <c r="B2" s="1"/>
      <c r="C2" s="1"/>
      <c r="D2" s="1"/>
      <c r="E2" s="1"/>
      <c r="F2" s="1"/>
      <c r="G2" s="1"/>
      <c r="H2" s="1"/>
      <c r="I2" s="1"/>
      <c r="J2" s="1"/>
      <c r="K2" s="1"/>
      <c r="L2" s="1"/>
      <c r="M2" s="1"/>
      <c r="N2" s="1"/>
      <c r="O2" s="1"/>
    </row>
    <row r="3" spans="1:15" x14ac:dyDescent="0.2">
      <c r="A3" s="100"/>
      <c r="B3" s="100"/>
      <c r="C3" s="100"/>
      <c r="D3" s="100"/>
      <c r="E3" s="100"/>
      <c r="F3" s="100"/>
      <c r="G3" s="100"/>
      <c r="H3" s="100"/>
      <c r="I3" s="100"/>
      <c r="J3" s="1"/>
      <c r="K3" s="1"/>
      <c r="L3" s="1"/>
      <c r="M3" s="1"/>
      <c r="N3" s="1"/>
      <c r="O3" s="1"/>
    </row>
    <row r="4" spans="1:15" x14ac:dyDescent="0.2">
      <c r="A4" s="100"/>
      <c r="B4" s="100"/>
      <c r="C4" s="100"/>
      <c r="D4" s="100"/>
      <c r="E4" s="100"/>
      <c r="F4" s="100"/>
      <c r="G4" s="100"/>
      <c r="H4" s="100"/>
      <c r="I4" s="100"/>
      <c r="J4" s="1"/>
      <c r="K4" s="1"/>
      <c r="L4" s="1"/>
      <c r="M4" s="21"/>
      <c r="N4" s="21"/>
      <c r="O4" s="4"/>
    </row>
    <row r="5" spans="1:15" ht="38.25" x14ac:dyDescent="0.2">
      <c r="A5" s="1"/>
      <c r="B5" s="1"/>
      <c r="C5" s="1"/>
      <c r="D5" s="1"/>
      <c r="E5" s="1"/>
      <c r="F5" s="1"/>
      <c r="G5" s="1"/>
      <c r="H5" s="1"/>
      <c r="I5" s="1"/>
      <c r="J5" s="1"/>
      <c r="K5" s="1"/>
      <c r="L5" s="1"/>
      <c r="M5" s="21"/>
      <c r="N5" s="21" t="s">
        <v>41</v>
      </c>
      <c r="O5" s="4" t="s">
        <v>42</v>
      </c>
    </row>
    <row r="6" spans="1:15" x14ac:dyDescent="0.2">
      <c r="A6" s="1"/>
      <c r="B6" s="1"/>
      <c r="C6" s="1"/>
      <c r="D6" s="1"/>
      <c r="E6" s="1"/>
      <c r="F6" s="1"/>
      <c r="G6" s="1"/>
      <c r="H6" s="1"/>
      <c r="I6" s="1"/>
      <c r="J6" s="1"/>
      <c r="K6" s="1"/>
      <c r="L6" s="1"/>
      <c r="M6" s="16" t="s">
        <v>43</v>
      </c>
      <c r="N6" s="16" t="s">
        <v>7</v>
      </c>
      <c r="O6" s="22">
        <v>87.666908264160156</v>
      </c>
    </row>
    <row r="7" spans="1:15" x14ac:dyDescent="0.2">
      <c r="A7" s="1"/>
      <c r="B7" s="1"/>
      <c r="C7" s="1"/>
      <c r="D7" s="1"/>
      <c r="E7" s="1"/>
      <c r="F7" s="1"/>
      <c r="G7" s="1"/>
      <c r="H7" s="1"/>
      <c r="I7" s="1"/>
      <c r="J7" s="1"/>
      <c r="K7" s="1"/>
      <c r="L7" s="1"/>
      <c r="M7" s="16" t="s">
        <v>44</v>
      </c>
      <c r="N7" s="16" t="s">
        <v>10</v>
      </c>
      <c r="O7" s="22">
        <v>87.51470947265625</v>
      </c>
    </row>
    <row r="8" spans="1:15" x14ac:dyDescent="0.2">
      <c r="A8" s="1"/>
      <c r="B8" s="1"/>
      <c r="C8" s="1"/>
      <c r="D8" s="1"/>
      <c r="E8" s="1"/>
      <c r="F8" s="1"/>
      <c r="G8" s="1"/>
      <c r="H8" s="1"/>
      <c r="I8" s="1"/>
      <c r="J8" s="1"/>
      <c r="K8" s="1"/>
      <c r="L8" s="1"/>
      <c r="M8" s="16" t="s">
        <v>45</v>
      </c>
      <c r="N8" s="16" t="s">
        <v>11</v>
      </c>
      <c r="O8" s="22">
        <v>85.948684692382813</v>
      </c>
    </row>
    <row r="9" spans="1:15" x14ac:dyDescent="0.2">
      <c r="A9" s="1"/>
      <c r="B9" s="1"/>
      <c r="C9" s="1"/>
      <c r="D9" s="1"/>
      <c r="E9" s="1"/>
      <c r="F9" s="1"/>
      <c r="G9" s="1"/>
      <c r="H9" s="1"/>
      <c r="I9" s="1"/>
      <c r="J9" s="1"/>
      <c r="K9" s="1"/>
      <c r="L9" s="1"/>
      <c r="M9" s="16" t="s">
        <v>46</v>
      </c>
      <c r="N9" s="16" t="s">
        <v>27</v>
      </c>
      <c r="O9" s="22">
        <v>84.540695190429688</v>
      </c>
    </row>
    <row r="10" spans="1:15" x14ac:dyDescent="0.2">
      <c r="A10" s="1"/>
      <c r="B10" s="1"/>
      <c r="C10" s="1"/>
      <c r="D10" s="1"/>
      <c r="E10" s="1"/>
      <c r="F10" s="1"/>
      <c r="G10" s="1"/>
      <c r="H10" s="1"/>
      <c r="I10" s="1"/>
      <c r="J10" s="1"/>
      <c r="K10" s="1"/>
      <c r="L10" s="1"/>
      <c r="M10" s="16" t="s">
        <v>47</v>
      </c>
      <c r="N10" s="16" t="s">
        <v>17</v>
      </c>
      <c r="O10" s="22">
        <v>82.597694396972656</v>
      </c>
    </row>
    <row r="11" spans="1:15" x14ac:dyDescent="0.2">
      <c r="A11" s="1"/>
      <c r="B11" s="1"/>
      <c r="C11" s="1"/>
      <c r="D11" s="1"/>
      <c r="E11" s="1"/>
      <c r="F11" s="1"/>
      <c r="G11" s="1"/>
      <c r="H11" s="1"/>
      <c r="I11" s="1"/>
      <c r="J11" s="1"/>
      <c r="K11" s="1"/>
      <c r="L11" s="1"/>
      <c r="M11" s="16" t="s">
        <v>48</v>
      </c>
      <c r="N11" s="16" t="s">
        <v>6</v>
      </c>
      <c r="O11" s="22">
        <v>81.740928649902344</v>
      </c>
    </row>
    <row r="12" spans="1:15" x14ac:dyDescent="0.2">
      <c r="A12" s="1"/>
      <c r="B12" s="1"/>
      <c r="C12" s="1"/>
      <c r="D12" s="1"/>
      <c r="E12" s="1"/>
      <c r="F12" s="1"/>
      <c r="G12" s="1"/>
      <c r="H12" s="1"/>
      <c r="I12" s="1"/>
      <c r="J12" s="1"/>
      <c r="K12" s="1"/>
      <c r="L12" s="1"/>
      <c r="M12" s="16" t="s">
        <v>49</v>
      </c>
      <c r="N12" s="16" t="s">
        <v>16</v>
      </c>
      <c r="O12" s="22">
        <v>77.193344116210938</v>
      </c>
    </row>
    <row r="13" spans="1:15" x14ac:dyDescent="0.2">
      <c r="A13" s="1"/>
      <c r="B13" s="1"/>
      <c r="C13" s="1"/>
      <c r="D13" s="1"/>
      <c r="E13" s="1"/>
      <c r="F13" s="1"/>
      <c r="G13" s="1"/>
      <c r="H13" s="1"/>
      <c r="I13" s="1"/>
      <c r="J13" s="1"/>
      <c r="K13" s="1"/>
      <c r="L13" s="1"/>
      <c r="M13" s="16" t="s">
        <v>50</v>
      </c>
      <c r="N13" s="16" t="s">
        <v>19</v>
      </c>
      <c r="O13" s="22">
        <v>75.966697692871094</v>
      </c>
    </row>
    <row r="14" spans="1:15" x14ac:dyDescent="0.2">
      <c r="A14" s="10"/>
      <c r="B14" s="10"/>
      <c r="C14" s="10"/>
      <c r="D14" s="10"/>
      <c r="E14" s="10"/>
      <c r="F14" s="10"/>
      <c r="G14" s="10"/>
      <c r="H14" s="10"/>
      <c r="I14" s="1"/>
      <c r="J14" s="1"/>
      <c r="K14" s="1"/>
      <c r="L14" s="1"/>
      <c r="M14" s="23" t="s">
        <v>51</v>
      </c>
      <c r="N14" s="23" t="s">
        <v>24</v>
      </c>
      <c r="O14" s="22">
        <v>75.611320495605469</v>
      </c>
    </row>
    <row r="15" spans="1:15" x14ac:dyDescent="0.2">
      <c r="A15" s="10"/>
      <c r="B15" s="10"/>
      <c r="C15" s="10"/>
      <c r="D15" s="10"/>
      <c r="E15" s="10"/>
      <c r="F15" s="10"/>
      <c r="G15" s="10"/>
      <c r="H15" s="10"/>
      <c r="I15" s="1"/>
      <c r="J15" s="1"/>
      <c r="K15" s="1"/>
      <c r="L15" s="1"/>
      <c r="M15" s="16" t="s">
        <v>52</v>
      </c>
      <c r="N15" s="16" t="s">
        <v>28</v>
      </c>
      <c r="O15" s="22">
        <v>74.968902587890625</v>
      </c>
    </row>
    <row r="16" spans="1:15" x14ac:dyDescent="0.2">
      <c r="A16" s="10"/>
      <c r="B16" s="10"/>
      <c r="C16" s="10"/>
      <c r="D16" s="10"/>
      <c r="E16" s="10"/>
      <c r="F16" s="10"/>
      <c r="G16" s="10"/>
      <c r="H16" s="10"/>
      <c r="I16" s="1"/>
      <c r="J16" s="1"/>
      <c r="K16" s="24"/>
      <c r="L16" s="24"/>
      <c r="M16" s="16" t="s">
        <v>53</v>
      </c>
      <c r="N16" s="16" t="s">
        <v>22</v>
      </c>
      <c r="O16" s="22">
        <v>72.586318969726563</v>
      </c>
    </row>
    <row r="17" spans="1:15" x14ac:dyDescent="0.2">
      <c r="A17" s="10"/>
      <c r="B17" s="10"/>
      <c r="C17" s="10"/>
      <c r="D17" s="10"/>
      <c r="E17" s="10"/>
      <c r="F17" s="10"/>
      <c r="G17" s="10"/>
      <c r="H17" s="10"/>
      <c r="I17" s="1"/>
      <c r="J17" s="1"/>
      <c r="K17" s="1"/>
      <c r="L17" s="1"/>
      <c r="M17" s="16" t="s">
        <v>54</v>
      </c>
      <c r="N17" s="16" t="s">
        <v>23</v>
      </c>
      <c r="O17" s="22">
        <v>71.25347900390625</v>
      </c>
    </row>
    <row r="18" spans="1:15" x14ac:dyDescent="0.2">
      <c r="A18" s="10"/>
      <c r="B18" s="10"/>
      <c r="C18" s="10"/>
      <c r="D18" s="10"/>
      <c r="E18" s="10"/>
      <c r="F18" s="10"/>
      <c r="G18" s="10"/>
      <c r="H18" s="10"/>
      <c r="I18" s="1"/>
      <c r="J18" s="1"/>
      <c r="K18" s="1"/>
      <c r="L18" s="1"/>
      <c r="M18" s="16" t="s">
        <v>55</v>
      </c>
      <c r="N18" s="16" t="s">
        <v>18</v>
      </c>
      <c r="O18" s="22">
        <v>71.008888244628906</v>
      </c>
    </row>
    <row r="19" spans="1:15" x14ac:dyDescent="0.2">
      <c r="A19" s="10"/>
      <c r="B19" s="10"/>
      <c r="C19" s="10"/>
      <c r="D19" s="10"/>
      <c r="E19" s="10"/>
      <c r="F19" s="10"/>
      <c r="G19" s="10"/>
      <c r="H19" s="10"/>
      <c r="I19" s="1"/>
      <c r="J19" s="1"/>
      <c r="K19" s="1"/>
      <c r="L19" s="1"/>
      <c r="M19" s="16" t="s">
        <v>56</v>
      </c>
      <c r="N19" s="16" t="s">
        <v>21</v>
      </c>
      <c r="O19" s="22">
        <v>68.17230224609375</v>
      </c>
    </row>
    <row r="20" spans="1:15" x14ac:dyDescent="0.2">
      <c r="A20" s="10"/>
      <c r="B20" s="10"/>
      <c r="C20" s="10"/>
      <c r="D20" s="10"/>
      <c r="E20" s="10"/>
      <c r="F20" s="10"/>
      <c r="G20" s="10"/>
      <c r="H20" s="10"/>
      <c r="I20" s="1"/>
      <c r="J20" s="1"/>
      <c r="K20" s="1"/>
      <c r="L20" s="1"/>
      <c r="M20" s="16" t="s">
        <v>57</v>
      </c>
      <c r="N20" s="16" t="s">
        <v>25</v>
      </c>
      <c r="O20" s="22">
        <v>67.080085754394531</v>
      </c>
    </row>
    <row r="21" spans="1:15" x14ac:dyDescent="0.2">
      <c r="A21" s="101" t="s">
        <v>58</v>
      </c>
      <c r="B21" s="101"/>
      <c r="C21" s="101"/>
      <c r="D21" s="101"/>
      <c r="E21" s="101"/>
      <c r="F21" s="101"/>
      <c r="G21" s="101"/>
      <c r="H21" s="101"/>
      <c r="I21" s="101"/>
      <c r="J21" s="101"/>
      <c r="K21" s="101"/>
      <c r="L21" s="101"/>
      <c r="M21" s="16" t="s">
        <v>59</v>
      </c>
      <c r="N21" s="16" t="s">
        <v>8</v>
      </c>
      <c r="O21" s="22">
        <v>67.024009704589844</v>
      </c>
    </row>
    <row r="22" spans="1:15" x14ac:dyDescent="0.2">
      <c r="A22" s="101"/>
      <c r="B22" s="101"/>
      <c r="C22" s="101"/>
      <c r="D22" s="101"/>
      <c r="E22" s="101"/>
      <c r="F22" s="101"/>
      <c r="G22" s="101"/>
      <c r="H22" s="101"/>
      <c r="I22" s="101"/>
      <c r="J22" s="101"/>
      <c r="K22" s="101"/>
      <c r="L22" s="101"/>
      <c r="M22" s="16" t="s">
        <v>60</v>
      </c>
      <c r="N22" s="16" t="s">
        <v>30</v>
      </c>
      <c r="O22" s="22">
        <v>66.660072326660156</v>
      </c>
    </row>
    <row r="23" spans="1:15" x14ac:dyDescent="0.2">
      <c r="A23" s="101"/>
      <c r="B23" s="101"/>
      <c r="C23" s="101"/>
      <c r="D23" s="101"/>
      <c r="E23" s="101"/>
      <c r="F23" s="101"/>
      <c r="G23" s="101"/>
      <c r="H23" s="101"/>
      <c r="I23" s="101"/>
      <c r="J23" s="101"/>
      <c r="K23" s="101"/>
      <c r="L23" s="101"/>
      <c r="M23" s="16" t="s">
        <v>61</v>
      </c>
      <c r="N23" s="16" t="s">
        <v>13</v>
      </c>
      <c r="O23" s="22">
        <v>65.458831787109375</v>
      </c>
    </row>
    <row r="24" spans="1:15" x14ac:dyDescent="0.2">
      <c r="A24" s="101"/>
      <c r="B24" s="101"/>
      <c r="C24" s="101"/>
      <c r="D24" s="101"/>
      <c r="E24" s="101"/>
      <c r="F24" s="101"/>
      <c r="G24" s="101"/>
      <c r="H24" s="101"/>
      <c r="I24" s="101"/>
      <c r="J24" s="101"/>
      <c r="K24" s="101"/>
      <c r="L24" s="101"/>
      <c r="M24" s="16" t="s">
        <v>62</v>
      </c>
      <c r="N24" s="16" t="s">
        <v>20</v>
      </c>
      <c r="O24" s="22">
        <v>64.899787902832031</v>
      </c>
    </row>
    <row r="25" spans="1:15" x14ac:dyDescent="0.2">
      <c r="A25" s="101"/>
      <c r="B25" s="101"/>
      <c r="C25" s="101"/>
      <c r="D25" s="101"/>
      <c r="E25" s="101"/>
      <c r="F25" s="101"/>
      <c r="G25" s="101"/>
      <c r="H25" s="101"/>
      <c r="I25" s="101"/>
      <c r="J25" s="101"/>
      <c r="K25" s="101"/>
      <c r="L25" s="101"/>
      <c r="M25" s="23" t="s">
        <v>63</v>
      </c>
      <c r="N25" s="23" t="s">
        <v>5</v>
      </c>
      <c r="O25" s="25">
        <v>64.104637145996094</v>
      </c>
    </row>
    <row r="26" spans="1:15" x14ac:dyDescent="0.2">
      <c r="A26" s="101"/>
      <c r="B26" s="101"/>
      <c r="C26" s="101"/>
      <c r="D26" s="101"/>
      <c r="E26" s="101"/>
      <c r="F26" s="101"/>
      <c r="G26" s="101"/>
      <c r="H26" s="101"/>
      <c r="I26" s="101"/>
      <c r="J26" s="101"/>
      <c r="K26" s="101"/>
      <c r="L26" s="101"/>
      <c r="M26" s="16" t="s">
        <v>64</v>
      </c>
      <c r="N26" s="16" t="s">
        <v>9</v>
      </c>
      <c r="O26" s="22">
        <v>63.208854675292969</v>
      </c>
    </row>
    <row r="27" spans="1:15" x14ac:dyDescent="0.2">
      <c r="A27" s="101"/>
      <c r="B27" s="101"/>
      <c r="C27" s="101"/>
      <c r="D27" s="101"/>
      <c r="E27" s="101"/>
      <c r="F27" s="101"/>
      <c r="G27" s="101"/>
      <c r="H27" s="101"/>
      <c r="I27" s="101"/>
      <c r="J27" s="101"/>
      <c r="K27" s="101"/>
      <c r="L27" s="101"/>
      <c r="M27" s="16" t="s">
        <v>65</v>
      </c>
      <c r="N27" s="16" t="s">
        <v>12</v>
      </c>
      <c r="O27" s="22">
        <v>63.140171051025391</v>
      </c>
    </row>
    <row r="28" spans="1:15" x14ac:dyDescent="0.2">
      <c r="A28" s="1"/>
      <c r="B28" s="1"/>
      <c r="C28" s="1"/>
      <c r="D28" s="1"/>
      <c r="E28" s="1"/>
      <c r="F28" s="1"/>
      <c r="G28" s="1"/>
      <c r="H28" s="1"/>
      <c r="I28" s="1"/>
      <c r="J28" s="1"/>
      <c r="K28" s="1"/>
      <c r="L28" s="1"/>
      <c r="M28" s="16" t="s">
        <v>66</v>
      </c>
      <c r="N28" s="16" t="s">
        <v>15</v>
      </c>
      <c r="O28" s="22">
        <v>59.328502655029297</v>
      </c>
    </row>
    <row r="29" spans="1:15" x14ac:dyDescent="0.2">
      <c r="A29" s="1"/>
      <c r="B29" s="1"/>
      <c r="C29" s="1"/>
      <c r="D29" s="1"/>
      <c r="E29" s="1"/>
      <c r="F29" s="1"/>
      <c r="G29" s="1"/>
      <c r="H29" s="1"/>
      <c r="I29" s="1"/>
      <c r="J29" s="1"/>
      <c r="K29" s="1"/>
      <c r="L29" s="1"/>
      <c r="M29" s="16" t="s">
        <v>67</v>
      </c>
      <c r="N29" s="16" t="s">
        <v>29</v>
      </c>
      <c r="O29" s="22">
        <v>54.944656372070313</v>
      </c>
    </row>
    <row r="30" spans="1:15" x14ac:dyDescent="0.2">
      <c r="A30" s="1"/>
      <c r="B30" s="1"/>
      <c r="C30" s="1"/>
      <c r="D30" s="1"/>
      <c r="E30" s="1"/>
      <c r="F30" s="1"/>
      <c r="G30" s="1"/>
      <c r="H30" s="1"/>
      <c r="I30" s="1"/>
      <c r="J30" s="1"/>
      <c r="K30" s="1"/>
      <c r="L30" s="1"/>
      <c r="M30" s="23" t="s">
        <v>68</v>
      </c>
      <c r="N30" s="23" t="s">
        <v>14</v>
      </c>
      <c r="O30" s="22">
        <v>47.8974609375</v>
      </c>
    </row>
    <row r="31" spans="1:15" x14ac:dyDescent="0.2">
      <c r="A31" s="1"/>
      <c r="B31" s="1"/>
      <c r="C31" s="1"/>
      <c r="D31" s="1"/>
      <c r="E31" s="1"/>
      <c r="F31" s="1"/>
      <c r="G31" s="1"/>
      <c r="H31" s="1"/>
      <c r="I31" s="1"/>
      <c r="J31" s="1"/>
      <c r="K31" s="1"/>
      <c r="L31" s="1"/>
    </row>
    <row r="32" spans="1:15" x14ac:dyDescent="0.2">
      <c r="M32" s="26" t="s">
        <v>69</v>
      </c>
      <c r="N32" s="26" t="s">
        <v>38</v>
      </c>
      <c r="O32" s="27">
        <v>71.220717773437499</v>
      </c>
    </row>
  </sheetData>
  <mergeCells count="2">
    <mergeCell ref="A3:I4"/>
    <mergeCell ref="A21:L27"/>
  </mergeCells>
  <conditionalFormatting sqref="M6:N20 M32:N32">
    <cfRule type="cellIs" dxfId="11" priority="4" operator="equal">
      <formula>"(u)"</formula>
    </cfRule>
  </conditionalFormatting>
  <conditionalFormatting sqref="M25:N29">
    <cfRule type="cellIs" dxfId="10" priority="3" operator="equal">
      <formula>"(u)"</formula>
    </cfRule>
  </conditionalFormatting>
  <conditionalFormatting sqref="M21:N24">
    <cfRule type="cellIs" dxfId="9" priority="2" operator="equal">
      <formula>"(u)"</formula>
    </cfRule>
  </conditionalFormatting>
  <conditionalFormatting sqref="M30:N30">
    <cfRule type="cellIs" dxfId="8" priority="1" operator="equal">
      <formula>"(u)"</formula>
    </cfRule>
  </conditionalFormatting>
  <hyperlinks>
    <hyperlink ref="N1" location="ReadMe!A1" display="Back to ReadMe"/>
  </hyperlink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showGridLines="0" zoomScaleNormal="100" workbookViewId="0"/>
  </sheetViews>
  <sheetFormatPr defaultRowHeight="12.75" x14ac:dyDescent="0.2"/>
  <cols>
    <col min="12" max="12" width="4.42578125" customWidth="1"/>
    <col min="13" max="13" width="10.28515625" customWidth="1"/>
    <col min="20" max="21" width="11.140625" bestFit="1" customWidth="1"/>
    <col min="22" max="23" width="11.5703125" bestFit="1" customWidth="1"/>
  </cols>
  <sheetData>
    <row r="1" spans="1:23" ht="15.75" x14ac:dyDescent="0.2">
      <c r="A1" s="11" t="s">
        <v>70</v>
      </c>
      <c r="B1" s="1"/>
      <c r="C1" s="1"/>
      <c r="D1" s="1"/>
      <c r="E1" s="1"/>
      <c r="F1" s="1"/>
      <c r="G1" s="1"/>
      <c r="H1" s="1"/>
      <c r="I1" s="1"/>
      <c r="J1" s="1"/>
      <c r="K1" s="1"/>
      <c r="L1" s="1"/>
      <c r="M1" s="1"/>
      <c r="N1" s="88" t="s">
        <v>171</v>
      </c>
      <c r="O1" s="1"/>
      <c r="P1" s="1"/>
      <c r="Q1" s="1"/>
      <c r="R1" s="1"/>
      <c r="S1" s="1"/>
      <c r="T1" s="1"/>
      <c r="U1" s="1"/>
      <c r="V1" s="1"/>
      <c r="W1" s="1"/>
    </row>
    <row r="2" spans="1:23" ht="115.5" customHeight="1" x14ac:dyDescent="0.2">
      <c r="A2" s="100" t="s">
        <v>71</v>
      </c>
      <c r="B2" s="100"/>
      <c r="C2" s="100"/>
      <c r="D2" s="100"/>
      <c r="E2" s="100"/>
      <c r="F2" s="100"/>
      <c r="G2" s="100"/>
      <c r="H2" s="100"/>
      <c r="I2" s="100"/>
      <c r="J2" s="1"/>
      <c r="K2" s="1"/>
      <c r="L2" s="1"/>
      <c r="M2" s="1"/>
      <c r="N2" s="21"/>
      <c r="O2" s="21"/>
      <c r="P2" s="4" t="s">
        <v>72</v>
      </c>
      <c r="Q2" s="4" t="s">
        <v>73</v>
      </c>
      <c r="R2" s="4" t="s">
        <v>74</v>
      </c>
      <c r="S2" s="4" t="s">
        <v>75</v>
      </c>
      <c r="T2" s="4" t="s">
        <v>76</v>
      </c>
      <c r="U2" s="4" t="s">
        <v>77</v>
      </c>
      <c r="V2" s="4" t="s">
        <v>78</v>
      </c>
      <c r="W2" s="4" t="s">
        <v>79</v>
      </c>
    </row>
    <row r="3" spans="1:23" x14ac:dyDescent="0.2">
      <c r="A3" s="100"/>
      <c r="B3" s="100"/>
      <c r="C3" s="100"/>
      <c r="D3" s="100"/>
      <c r="E3" s="100"/>
      <c r="F3" s="100"/>
      <c r="G3" s="100"/>
      <c r="H3" s="100"/>
      <c r="I3" s="100"/>
      <c r="J3" s="1"/>
      <c r="K3" s="1"/>
      <c r="L3" s="1"/>
      <c r="M3" s="1"/>
      <c r="N3" s="21"/>
      <c r="O3" s="21"/>
      <c r="P3" s="4"/>
      <c r="Q3" s="4"/>
      <c r="R3" s="4"/>
      <c r="S3" s="4"/>
      <c r="T3" s="4"/>
      <c r="U3" s="4"/>
      <c r="V3" s="4"/>
      <c r="W3" s="4"/>
    </row>
    <row r="4" spans="1:23" x14ac:dyDescent="0.2">
      <c r="A4" s="1"/>
      <c r="B4" s="1"/>
      <c r="C4" s="1"/>
      <c r="D4" s="1"/>
      <c r="E4" s="1"/>
      <c r="F4" s="1"/>
      <c r="G4" s="1"/>
      <c r="H4" s="1"/>
      <c r="I4" s="1"/>
      <c r="J4" s="1"/>
      <c r="K4" s="1"/>
      <c r="L4" s="1"/>
      <c r="M4" s="1"/>
      <c r="N4" s="28"/>
      <c r="O4" s="28"/>
      <c r="P4" s="29"/>
      <c r="Q4" s="29"/>
      <c r="R4" s="29"/>
      <c r="S4" s="29"/>
      <c r="T4" s="29"/>
      <c r="U4" s="29"/>
      <c r="V4" s="29"/>
      <c r="W4" s="29"/>
    </row>
    <row r="5" spans="1:23" x14ac:dyDescent="0.2">
      <c r="A5" s="1"/>
      <c r="B5" s="1"/>
      <c r="C5" s="1"/>
      <c r="D5" s="1"/>
      <c r="E5" s="1"/>
      <c r="F5" s="1"/>
      <c r="G5" s="1"/>
      <c r="H5" s="1"/>
      <c r="I5" s="1"/>
      <c r="J5" s="1"/>
      <c r="K5" s="1"/>
      <c r="L5" s="1"/>
      <c r="M5" s="1"/>
      <c r="N5" s="30" t="s">
        <v>43</v>
      </c>
      <c r="O5" s="30" t="s">
        <v>7</v>
      </c>
      <c r="P5" s="31">
        <v>83.390632629394531</v>
      </c>
      <c r="Q5" s="32">
        <v>67.909584045410156</v>
      </c>
      <c r="R5" s="32">
        <v>65.903060913085938</v>
      </c>
      <c r="S5" s="32">
        <v>76.57196044921875</v>
      </c>
      <c r="T5" s="32">
        <v>71.974952697753906</v>
      </c>
      <c r="U5" s="32">
        <v>79.322509765625</v>
      </c>
      <c r="V5" s="32">
        <v>75.455070495605469</v>
      </c>
      <c r="W5" s="32">
        <v>69.654304504394531</v>
      </c>
    </row>
    <row r="6" spans="1:23" x14ac:dyDescent="0.2">
      <c r="A6" s="1"/>
      <c r="B6" s="1"/>
      <c r="C6" s="1"/>
      <c r="D6" s="1"/>
      <c r="E6" s="1"/>
      <c r="F6" s="1"/>
      <c r="G6" s="1"/>
      <c r="H6" s="1"/>
      <c r="I6" s="1"/>
      <c r="J6" s="1"/>
      <c r="K6" s="1"/>
      <c r="L6" s="1"/>
      <c r="M6" s="1"/>
      <c r="N6" s="16" t="s">
        <v>44</v>
      </c>
      <c r="O6" s="16" t="s">
        <v>10</v>
      </c>
      <c r="P6" s="27">
        <v>83.282722473144531</v>
      </c>
      <c r="Q6" s="22">
        <v>70.926643371582031</v>
      </c>
      <c r="R6" s="22">
        <v>55.841899871826172</v>
      </c>
      <c r="S6" s="22">
        <v>76.283889770507813</v>
      </c>
      <c r="T6" s="22">
        <v>66.18505859375</v>
      </c>
      <c r="U6" s="22">
        <v>77.8626708984375</v>
      </c>
      <c r="V6" s="22">
        <v>72.865821838378906</v>
      </c>
      <c r="W6" s="22">
        <v>58.554988861083984</v>
      </c>
    </row>
    <row r="7" spans="1:23" x14ac:dyDescent="0.2">
      <c r="A7" s="1"/>
      <c r="B7" s="1"/>
      <c r="C7" s="1"/>
      <c r="D7" s="1"/>
      <c r="E7" s="1"/>
      <c r="F7" s="1"/>
      <c r="G7" s="1"/>
      <c r="H7" s="1"/>
      <c r="I7" s="1"/>
      <c r="J7" s="1"/>
      <c r="K7" s="1"/>
      <c r="L7" s="1"/>
      <c r="M7" s="1"/>
      <c r="N7" s="30" t="s">
        <v>59</v>
      </c>
      <c r="O7" s="30" t="s">
        <v>8</v>
      </c>
      <c r="P7" s="32">
        <v>83.24468994140625</v>
      </c>
      <c r="Q7" s="32">
        <v>76.635528564453125</v>
      </c>
      <c r="R7" s="32">
        <v>70.333267211914063</v>
      </c>
      <c r="S7" s="32">
        <v>80.700912475585938</v>
      </c>
      <c r="T7" s="32">
        <v>69.560737609863281</v>
      </c>
      <c r="U7" s="32">
        <v>76.407203674316406</v>
      </c>
      <c r="V7" s="32">
        <v>70.237037658691406</v>
      </c>
      <c r="W7" s="31">
        <v>87.018211364746094</v>
      </c>
    </row>
    <row r="8" spans="1:23" x14ac:dyDescent="0.2">
      <c r="A8" s="1"/>
      <c r="B8" s="1"/>
      <c r="C8" s="1"/>
      <c r="D8" s="1"/>
      <c r="E8" s="1"/>
      <c r="F8" s="1"/>
      <c r="G8" s="1"/>
      <c r="H8" s="1"/>
      <c r="I8" s="1"/>
      <c r="J8" s="1"/>
      <c r="K8" s="1"/>
      <c r="L8" s="1"/>
      <c r="M8" s="1"/>
      <c r="N8" s="16" t="s">
        <v>48</v>
      </c>
      <c r="O8" s="16" t="s">
        <v>6</v>
      </c>
      <c r="P8" s="22">
        <v>80.886299133300781</v>
      </c>
      <c r="Q8" s="22">
        <v>77.79150390625</v>
      </c>
      <c r="R8" s="22">
        <v>70.606285095214844</v>
      </c>
      <c r="S8" s="27">
        <v>82.292434692382813</v>
      </c>
      <c r="T8" s="22">
        <v>71.515533447265625</v>
      </c>
      <c r="U8" s="22">
        <v>76.360885620117188</v>
      </c>
      <c r="V8" s="22">
        <v>69.542732238769531</v>
      </c>
      <c r="W8" s="22">
        <v>80.196861267089844</v>
      </c>
    </row>
    <row r="9" spans="1:23" x14ac:dyDescent="0.2">
      <c r="A9" s="1"/>
      <c r="B9" s="1"/>
      <c r="C9" s="1"/>
      <c r="D9" s="1"/>
      <c r="E9" s="1"/>
      <c r="F9" s="1"/>
      <c r="G9" s="1"/>
      <c r="H9" s="1"/>
      <c r="I9" s="1"/>
      <c r="J9" s="1"/>
      <c r="K9" s="1"/>
      <c r="L9" s="1"/>
      <c r="M9" s="1"/>
      <c r="N9" s="30" t="s">
        <v>63</v>
      </c>
      <c r="O9" s="30" t="s">
        <v>5</v>
      </c>
      <c r="P9" s="32">
        <v>76.669181823730469</v>
      </c>
      <c r="Q9" s="32">
        <v>79.165138244628906</v>
      </c>
      <c r="R9" s="32">
        <v>66.968582153320313</v>
      </c>
      <c r="S9" s="31">
        <v>90.073524475097656</v>
      </c>
      <c r="T9" s="32">
        <v>77.945259094238281</v>
      </c>
      <c r="U9" s="32">
        <v>80.096046447753906</v>
      </c>
      <c r="V9" s="32">
        <v>71.527885437011719</v>
      </c>
      <c r="W9" s="32">
        <v>68.36920166015625</v>
      </c>
    </row>
    <row r="10" spans="1:23" x14ac:dyDescent="0.2">
      <c r="A10" s="1"/>
      <c r="B10" s="1"/>
      <c r="C10" s="1"/>
      <c r="D10" s="1"/>
      <c r="E10" s="1"/>
      <c r="F10" s="1"/>
      <c r="G10" s="1"/>
      <c r="H10" s="1"/>
      <c r="I10" s="1"/>
      <c r="J10" s="1"/>
      <c r="K10" s="1"/>
      <c r="L10" s="1"/>
      <c r="M10" s="1"/>
      <c r="N10" s="16" t="s">
        <v>61</v>
      </c>
      <c r="O10" s="16" t="s">
        <v>13</v>
      </c>
      <c r="P10" s="27">
        <v>75.046745300292969</v>
      </c>
      <c r="Q10" s="22">
        <v>61.894966125488281</v>
      </c>
      <c r="R10" s="22">
        <v>51.197517395019531</v>
      </c>
      <c r="S10" s="22">
        <v>63.557399749755859</v>
      </c>
      <c r="T10" s="22">
        <v>55.05877685546875</v>
      </c>
      <c r="U10" s="22">
        <v>67.441764831542969</v>
      </c>
      <c r="V10" s="22">
        <v>65.136703491210938</v>
      </c>
      <c r="W10" s="22">
        <v>68.197341918945313</v>
      </c>
    </row>
    <row r="11" spans="1:23" x14ac:dyDescent="0.2">
      <c r="A11" s="1"/>
      <c r="B11" s="1"/>
      <c r="C11" s="1"/>
      <c r="D11" s="1"/>
      <c r="E11" s="1"/>
      <c r="F11" s="1"/>
      <c r="G11" s="1"/>
      <c r="H11" s="1"/>
      <c r="I11" s="1"/>
      <c r="J11" s="1"/>
      <c r="K11" s="1"/>
      <c r="L11" s="1"/>
      <c r="M11" s="1"/>
      <c r="N11" s="30" t="s">
        <v>65</v>
      </c>
      <c r="O11" s="30" t="s">
        <v>12</v>
      </c>
      <c r="P11" s="32">
        <v>68.513580322265625</v>
      </c>
      <c r="Q11" s="32">
        <v>71.547126770019531</v>
      </c>
      <c r="R11" s="32">
        <v>59.442501068115234</v>
      </c>
      <c r="S11" s="31">
        <v>75.998291015625</v>
      </c>
      <c r="T11" s="32">
        <v>72.156272888183594</v>
      </c>
      <c r="U11" s="32">
        <v>66.409751892089844</v>
      </c>
      <c r="V11" s="32">
        <v>61.307846069335938</v>
      </c>
      <c r="W11" s="32">
        <v>58.032005310058594</v>
      </c>
    </row>
    <row r="12" spans="1:23" x14ac:dyDescent="0.2">
      <c r="A12" s="1"/>
      <c r="B12" s="1"/>
      <c r="C12" s="1"/>
      <c r="D12" s="1"/>
      <c r="E12" s="1"/>
      <c r="F12" s="1"/>
      <c r="G12" s="1"/>
      <c r="H12" s="1"/>
      <c r="I12" s="1"/>
      <c r="J12" s="1"/>
      <c r="K12" s="1"/>
      <c r="L12" s="1"/>
      <c r="M12" s="1"/>
      <c r="N12" s="16" t="s">
        <v>64</v>
      </c>
      <c r="O12" s="16" t="s">
        <v>9</v>
      </c>
      <c r="P12" s="22">
        <v>64.479095458984375</v>
      </c>
      <c r="Q12" s="27">
        <v>69.737472534179688</v>
      </c>
      <c r="R12" s="22">
        <v>58.298690795898438</v>
      </c>
      <c r="S12" s="22">
        <v>56.283905029296875</v>
      </c>
      <c r="T12" s="22">
        <v>45.006664276123047</v>
      </c>
      <c r="U12" s="22">
        <v>58.311443328857422</v>
      </c>
      <c r="V12" s="22">
        <v>59.337932586669922</v>
      </c>
      <c r="W12" s="22">
        <v>47.050674438476563</v>
      </c>
    </row>
    <row r="13" spans="1:23" x14ac:dyDescent="0.2">
      <c r="A13" s="10"/>
      <c r="B13" s="10"/>
      <c r="C13" s="10"/>
      <c r="D13" s="10"/>
      <c r="E13" s="10"/>
      <c r="F13" s="10"/>
      <c r="G13" s="10"/>
      <c r="H13" s="10"/>
      <c r="I13" s="1"/>
      <c r="J13" s="1"/>
      <c r="K13" s="1"/>
      <c r="L13" s="1"/>
      <c r="M13" s="1"/>
      <c r="N13" s="30" t="s">
        <v>50</v>
      </c>
      <c r="O13" s="30" t="s">
        <v>19</v>
      </c>
      <c r="P13" s="31">
        <v>64.394363403320313</v>
      </c>
      <c r="Q13" s="32">
        <v>56.391262054443359</v>
      </c>
      <c r="R13" s="32">
        <v>35.397224426269531</v>
      </c>
      <c r="S13" s="32">
        <v>59.469688415527344</v>
      </c>
      <c r="T13" s="32">
        <v>41.385551452636719</v>
      </c>
      <c r="U13" s="32">
        <v>63.396381378173828</v>
      </c>
      <c r="V13" s="32">
        <v>54.091453552246094</v>
      </c>
      <c r="W13" s="32">
        <v>31.731563568115234</v>
      </c>
    </row>
    <row r="14" spans="1:23" x14ac:dyDescent="0.2">
      <c r="A14" s="10"/>
      <c r="B14" s="10"/>
      <c r="C14" s="10"/>
      <c r="D14" s="10"/>
      <c r="E14" s="10"/>
      <c r="F14" s="10"/>
      <c r="G14" s="10"/>
      <c r="H14" s="10"/>
      <c r="I14" s="1"/>
      <c r="J14" s="1"/>
      <c r="K14" s="1"/>
      <c r="L14" s="1"/>
      <c r="M14" s="1"/>
      <c r="N14" s="16" t="s">
        <v>45</v>
      </c>
      <c r="O14" s="16" t="s">
        <v>11</v>
      </c>
      <c r="P14" s="22">
        <v>63.605354309082031</v>
      </c>
      <c r="Q14" s="27">
        <v>71.225616455078125</v>
      </c>
      <c r="R14" s="22">
        <v>45.955039978027344</v>
      </c>
      <c r="S14" s="22">
        <v>62.7427978515625</v>
      </c>
      <c r="T14" s="22">
        <v>46.819541931152344</v>
      </c>
      <c r="U14" s="22">
        <v>62.566375732421875</v>
      </c>
      <c r="V14" s="22">
        <v>54.350357055664063</v>
      </c>
      <c r="W14" s="22">
        <v>38.065269470214844</v>
      </c>
    </row>
    <row r="15" spans="1:23" x14ac:dyDescent="0.2">
      <c r="A15" s="10"/>
      <c r="B15" s="10"/>
      <c r="C15" s="10"/>
      <c r="D15" s="10"/>
      <c r="E15" s="10"/>
      <c r="F15" s="10"/>
      <c r="G15" s="10"/>
      <c r="H15" s="10"/>
      <c r="I15" s="1"/>
      <c r="J15" s="1"/>
      <c r="K15" s="24"/>
      <c r="L15" s="24"/>
      <c r="M15" s="24"/>
      <c r="N15" s="30" t="s">
        <v>51</v>
      </c>
      <c r="O15" s="30" t="s">
        <v>24</v>
      </c>
      <c r="P15" s="31">
        <v>61.087322235107422</v>
      </c>
      <c r="Q15" s="32">
        <v>38.749820709228516</v>
      </c>
      <c r="R15" s="32">
        <v>30.826755523681641</v>
      </c>
      <c r="S15" s="32">
        <v>48.397663116455078</v>
      </c>
      <c r="T15" s="32">
        <v>27.371927261352539</v>
      </c>
      <c r="U15" s="32">
        <v>46.661643981933594</v>
      </c>
      <c r="V15" s="32">
        <v>39.062686920166016</v>
      </c>
      <c r="W15" s="32">
        <v>44.839401245117188</v>
      </c>
    </row>
    <row r="16" spans="1:23" x14ac:dyDescent="0.2">
      <c r="A16" s="10"/>
      <c r="B16" s="10"/>
      <c r="C16" s="10"/>
      <c r="D16" s="10"/>
      <c r="E16" s="10"/>
      <c r="F16" s="10"/>
      <c r="G16" s="10"/>
      <c r="H16" s="10"/>
      <c r="I16" s="1"/>
      <c r="J16" s="1"/>
      <c r="K16" s="1"/>
      <c r="L16" s="1"/>
      <c r="M16" s="1"/>
      <c r="N16" s="16" t="s">
        <v>56</v>
      </c>
      <c r="O16" s="16" t="s">
        <v>21</v>
      </c>
      <c r="P16" s="27">
        <v>59.089218139648438</v>
      </c>
      <c r="Q16" s="22">
        <v>49.389198303222656</v>
      </c>
      <c r="R16" s="22">
        <v>32.548320770263672</v>
      </c>
      <c r="S16" s="22">
        <v>55.227176666259766</v>
      </c>
      <c r="T16" s="22">
        <v>39.243518829345703</v>
      </c>
      <c r="U16" s="22">
        <v>48.387126922607422</v>
      </c>
      <c r="V16" s="22">
        <v>38.509807586669922</v>
      </c>
      <c r="W16" s="22">
        <v>34.091712951660156</v>
      </c>
    </row>
    <row r="17" spans="1:25" x14ac:dyDescent="0.2">
      <c r="A17" s="10"/>
      <c r="B17" s="10"/>
      <c r="C17" s="10"/>
      <c r="D17" s="10"/>
      <c r="E17" s="10"/>
      <c r="F17" s="10"/>
      <c r="G17" s="10"/>
      <c r="H17" s="10"/>
      <c r="I17" s="1"/>
      <c r="J17" s="1"/>
      <c r="K17" s="1"/>
      <c r="L17" s="1"/>
      <c r="M17" s="1"/>
      <c r="N17" s="30" t="s">
        <v>54</v>
      </c>
      <c r="O17" s="30" t="s">
        <v>23</v>
      </c>
      <c r="P17" s="31">
        <v>58.264732360839844</v>
      </c>
      <c r="Q17" s="32">
        <v>38.112823486328125</v>
      </c>
      <c r="R17" s="32">
        <v>41.256690979003906</v>
      </c>
      <c r="S17" s="32">
        <v>47.474411010742188</v>
      </c>
      <c r="T17" s="32">
        <v>31.201591491699219</v>
      </c>
      <c r="U17" s="32">
        <v>52.254875183105469</v>
      </c>
      <c r="V17" s="32">
        <v>43.201637268066406</v>
      </c>
      <c r="W17" s="32">
        <v>46.477706909179688</v>
      </c>
    </row>
    <row r="18" spans="1:25" x14ac:dyDescent="0.2">
      <c r="A18" s="10"/>
      <c r="B18" s="10"/>
      <c r="C18" s="10"/>
      <c r="D18" s="10"/>
      <c r="E18" s="10"/>
      <c r="F18" s="10"/>
      <c r="G18" s="10"/>
      <c r="H18" s="10"/>
      <c r="I18" s="1"/>
      <c r="J18" s="1"/>
      <c r="K18" s="1"/>
      <c r="L18" s="1"/>
      <c r="M18" s="1"/>
      <c r="N18" s="16" t="s">
        <v>47</v>
      </c>
      <c r="O18" s="16" t="s">
        <v>17</v>
      </c>
      <c r="P18" s="27">
        <v>57.985542297363281</v>
      </c>
      <c r="Q18" s="22">
        <v>51.737659454345703</v>
      </c>
      <c r="R18" s="22">
        <v>35.634742736816406</v>
      </c>
      <c r="S18" s="22">
        <v>54.527549743652344</v>
      </c>
      <c r="T18" s="22">
        <v>32.326393127441406</v>
      </c>
      <c r="U18" s="22">
        <v>46.116451263427734</v>
      </c>
      <c r="V18" s="22">
        <v>36.873153686523438</v>
      </c>
      <c r="W18" s="22">
        <v>42.811214447021484</v>
      </c>
    </row>
    <row r="19" spans="1:25" x14ac:dyDescent="0.2">
      <c r="A19" s="10"/>
      <c r="B19" s="10"/>
      <c r="C19" s="10"/>
      <c r="D19" s="10"/>
      <c r="E19" s="10"/>
      <c r="F19" s="10"/>
      <c r="G19" s="10"/>
      <c r="H19" s="10"/>
      <c r="I19" s="1"/>
      <c r="J19" s="1"/>
      <c r="K19" s="1"/>
      <c r="L19" s="1"/>
      <c r="M19" s="1"/>
      <c r="N19" s="30" t="s">
        <v>55</v>
      </c>
      <c r="O19" s="30" t="s">
        <v>18</v>
      </c>
      <c r="P19" s="32">
        <v>57.443885803222656</v>
      </c>
      <c r="Q19" s="32">
        <v>43.632606506347656</v>
      </c>
      <c r="R19" s="32">
        <v>36.462779998779297</v>
      </c>
      <c r="S19" s="31">
        <v>59.590751647949219</v>
      </c>
      <c r="T19" s="32">
        <v>35.888309478759766</v>
      </c>
      <c r="U19" s="32">
        <v>54.611049652099609</v>
      </c>
      <c r="V19" s="32">
        <v>46.634395599365234</v>
      </c>
      <c r="W19" s="32">
        <v>49.052707672119141</v>
      </c>
    </row>
    <row r="20" spans="1:25" x14ac:dyDescent="0.2">
      <c r="A20" s="10"/>
      <c r="B20" s="10"/>
      <c r="C20" s="10"/>
      <c r="D20" s="10"/>
      <c r="E20" s="10"/>
      <c r="F20" s="10"/>
      <c r="G20" s="10"/>
      <c r="H20" s="10"/>
      <c r="I20" s="1"/>
      <c r="J20" s="1"/>
      <c r="K20" s="1"/>
      <c r="L20" s="1"/>
      <c r="M20" s="1"/>
      <c r="N20" s="16" t="s">
        <v>49</v>
      </c>
      <c r="O20" s="16" t="s">
        <v>16</v>
      </c>
      <c r="P20" s="27">
        <v>57.406360626220703</v>
      </c>
      <c r="Q20" s="22">
        <v>54.199470520019531</v>
      </c>
      <c r="R20" s="22">
        <v>39.403926849365234</v>
      </c>
      <c r="S20" s="22">
        <v>56.561134338378906</v>
      </c>
      <c r="T20" s="22">
        <v>32.971195220947266</v>
      </c>
      <c r="U20" s="22">
        <v>48.692710876464844</v>
      </c>
      <c r="V20" s="22">
        <v>42.346603393554688</v>
      </c>
      <c r="W20" s="22">
        <v>42.455024719238281</v>
      </c>
    </row>
    <row r="21" spans="1:25" x14ac:dyDescent="0.2">
      <c r="A21" s="10"/>
      <c r="B21" s="10"/>
      <c r="C21" s="10"/>
      <c r="D21" s="10"/>
      <c r="E21" s="10"/>
      <c r="F21" s="10"/>
      <c r="G21" s="10"/>
      <c r="H21" s="10"/>
      <c r="I21" s="1"/>
      <c r="J21" s="1"/>
      <c r="K21" s="1"/>
      <c r="L21" s="1"/>
      <c r="M21" s="1"/>
      <c r="N21" s="30" t="s">
        <v>66</v>
      </c>
      <c r="O21" s="30" t="s">
        <v>15</v>
      </c>
      <c r="P21" s="32">
        <v>57.342899322509766</v>
      </c>
      <c r="Q21" s="32">
        <v>50.908111572265625</v>
      </c>
      <c r="R21" s="32">
        <v>41.694545745849609</v>
      </c>
      <c r="S21" s="31">
        <v>61.853534698486328</v>
      </c>
      <c r="T21" s="32">
        <v>37.644134521484375</v>
      </c>
      <c r="U21" s="32">
        <v>49.551124572753906</v>
      </c>
      <c r="V21" s="32">
        <v>49.889156341552734</v>
      </c>
      <c r="W21" s="32">
        <v>51.729934692382813</v>
      </c>
    </row>
    <row r="22" spans="1:25" x14ac:dyDescent="0.2">
      <c r="A22" s="10"/>
      <c r="B22" s="10"/>
      <c r="C22" s="10"/>
      <c r="D22" s="10"/>
      <c r="E22" s="10"/>
      <c r="F22" s="10"/>
      <c r="G22" s="10"/>
      <c r="H22" s="10"/>
      <c r="I22" s="1"/>
      <c r="J22" s="1"/>
      <c r="K22" s="1"/>
      <c r="L22" s="1"/>
      <c r="M22" s="1"/>
      <c r="N22" s="16" t="s">
        <v>68</v>
      </c>
      <c r="O22" s="16" t="s">
        <v>14</v>
      </c>
      <c r="P22" s="27">
        <v>56.158946990966797</v>
      </c>
      <c r="Q22" s="22">
        <v>49.78485107421875</v>
      </c>
      <c r="R22" s="22">
        <v>42.114791870117188</v>
      </c>
      <c r="S22" s="22">
        <v>52.349788665771484</v>
      </c>
      <c r="T22" s="22">
        <v>47.332218170166016</v>
      </c>
      <c r="U22" s="22">
        <v>47.928092956542969</v>
      </c>
      <c r="V22" s="22">
        <v>50.819988250732422</v>
      </c>
      <c r="W22" s="22">
        <v>35.430374145507813</v>
      </c>
    </row>
    <row r="23" spans="1:25" x14ac:dyDescent="0.2">
      <c r="A23" s="1"/>
      <c r="B23" s="1"/>
      <c r="C23" s="1"/>
      <c r="D23" s="1"/>
      <c r="E23" s="1"/>
      <c r="F23" s="1"/>
      <c r="G23" s="1"/>
      <c r="H23" s="1"/>
      <c r="I23" s="1"/>
      <c r="J23" s="1"/>
      <c r="K23" s="1"/>
      <c r="L23" s="1"/>
      <c r="M23" s="1"/>
      <c r="N23" s="30" t="s">
        <v>62</v>
      </c>
      <c r="O23" s="30" t="s">
        <v>20</v>
      </c>
      <c r="P23" s="32">
        <v>52.253700256347656</v>
      </c>
      <c r="Q23" s="32">
        <v>55.343742370605469</v>
      </c>
      <c r="R23" s="32">
        <v>38.268192291259766</v>
      </c>
      <c r="S23" s="31">
        <v>57.224010467529297</v>
      </c>
      <c r="T23" s="32">
        <v>37.629383087158203</v>
      </c>
      <c r="U23" s="32">
        <v>49.873661041259766</v>
      </c>
      <c r="V23" s="32">
        <v>44.198135375976563</v>
      </c>
      <c r="W23" s="32">
        <v>28.171802520751953</v>
      </c>
    </row>
    <row r="24" spans="1:25" x14ac:dyDescent="0.2">
      <c r="A24" s="1"/>
      <c r="B24" s="1"/>
      <c r="C24" s="1"/>
      <c r="D24" s="1"/>
      <c r="E24" s="1"/>
      <c r="F24" s="1"/>
      <c r="G24" s="1"/>
      <c r="H24" s="1"/>
      <c r="I24" s="1"/>
      <c r="J24" s="1"/>
      <c r="K24" s="1"/>
      <c r="L24" s="1"/>
      <c r="M24" s="1"/>
      <c r="N24" s="16" t="s">
        <v>46</v>
      </c>
      <c r="O24" s="16" t="s">
        <v>27</v>
      </c>
      <c r="P24" s="22">
        <v>48.671443939208984</v>
      </c>
      <c r="Q24" s="22">
        <v>34.825698852539063</v>
      </c>
      <c r="R24" s="22">
        <v>31.915803909301758</v>
      </c>
      <c r="S24" s="22">
        <v>43.552719116210938</v>
      </c>
      <c r="T24" s="22">
        <v>32.160797119140625</v>
      </c>
      <c r="U24" s="27">
        <v>50.114696502685547</v>
      </c>
      <c r="V24" s="22">
        <v>38.636077880859375</v>
      </c>
      <c r="W24" s="22">
        <v>35.289272308349609</v>
      </c>
      <c r="X24" s="12"/>
      <c r="Y24" s="12"/>
    </row>
    <row r="25" spans="1:25" x14ac:dyDescent="0.2">
      <c r="A25" s="1"/>
      <c r="B25" s="1"/>
      <c r="C25" s="1"/>
      <c r="D25" s="1"/>
      <c r="E25" s="1"/>
      <c r="F25" s="1"/>
      <c r="G25" s="1"/>
      <c r="H25" s="1"/>
      <c r="I25" s="1"/>
      <c r="J25" s="1"/>
      <c r="K25" s="1"/>
      <c r="L25" s="1"/>
      <c r="M25" s="1"/>
      <c r="N25" s="30" t="s">
        <v>53</v>
      </c>
      <c r="O25" s="30" t="s">
        <v>22</v>
      </c>
      <c r="P25" s="32">
        <v>48.313079833984375</v>
      </c>
      <c r="Q25" s="32">
        <v>43.052387237548828</v>
      </c>
      <c r="R25" s="32">
        <v>37.440631866455078</v>
      </c>
      <c r="S25" s="31">
        <v>51.221702575683594</v>
      </c>
      <c r="T25" s="32">
        <v>24.112972259521484</v>
      </c>
      <c r="U25" s="32">
        <v>40.549259185791016</v>
      </c>
      <c r="V25" s="32">
        <v>34.513679504394531</v>
      </c>
      <c r="W25" s="32">
        <v>32.219474792480469</v>
      </c>
    </row>
    <row r="26" spans="1:25" x14ac:dyDescent="0.2">
      <c r="A26" s="1"/>
      <c r="B26" s="1"/>
      <c r="C26" s="1"/>
      <c r="D26" s="1"/>
      <c r="E26" s="1"/>
      <c r="F26" s="1"/>
      <c r="G26" s="1"/>
      <c r="H26" s="1"/>
      <c r="I26" s="1"/>
      <c r="J26" s="1"/>
      <c r="K26" s="1"/>
      <c r="L26" s="1"/>
      <c r="M26" s="1"/>
      <c r="N26" s="16" t="s">
        <v>52</v>
      </c>
      <c r="O26" s="16" t="s">
        <v>28</v>
      </c>
      <c r="P26" s="27">
        <v>46.744342803955078</v>
      </c>
      <c r="Q26" s="22">
        <v>45.078121185302734</v>
      </c>
      <c r="R26" s="22">
        <v>26.380226135253906</v>
      </c>
      <c r="S26" s="22">
        <v>41.826450347900391</v>
      </c>
      <c r="T26" s="22">
        <v>22.96796989440918</v>
      </c>
      <c r="U26" s="22">
        <v>40.771327972412109</v>
      </c>
      <c r="V26" s="22">
        <v>33.745269775390625</v>
      </c>
      <c r="W26" s="22">
        <v>25.608863830566406</v>
      </c>
    </row>
    <row r="27" spans="1:25" x14ac:dyDescent="0.2">
      <c r="A27" s="1"/>
      <c r="B27" s="1"/>
      <c r="C27" s="1"/>
      <c r="D27" s="1"/>
      <c r="E27" s="1"/>
      <c r="F27" s="1"/>
      <c r="G27" s="1"/>
      <c r="H27" s="1"/>
      <c r="I27" s="1"/>
      <c r="J27" s="1"/>
      <c r="K27" s="1"/>
      <c r="L27" s="1"/>
      <c r="M27" s="1"/>
      <c r="N27" s="30" t="s">
        <v>67</v>
      </c>
      <c r="O27" s="30" t="s">
        <v>29</v>
      </c>
      <c r="P27" s="31">
        <v>44.380069732666016</v>
      </c>
      <c r="Q27" s="32">
        <v>39.774005889892578</v>
      </c>
      <c r="R27" s="32">
        <v>29.151752471923828</v>
      </c>
      <c r="S27" s="32">
        <v>40.692844390869141</v>
      </c>
      <c r="T27" s="32">
        <v>20.850307464599609</v>
      </c>
      <c r="U27" s="32">
        <v>40.881504058837891</v>
      </c>
      <c r="V27" s="32">
        <v>31.809694290161133</v>
      </c>
      <c r="W27" s="32">
        <v>33.75384521484375</v>
      </c>
    </row>
    <row r="28" spans="1:25" x14ac:dyDescent="0.2">
      <c r="A28" s="1"/>
      <c r="B28" s="1"/>
      <c r="C28" s="1"/>
      <c r="D28" s="1"/>
      <c r="E28" s="1"/>
      <c r="F28" s="1"/>
      <c r="G28" s="1"/>
      <c r="H28" s="1"/>
      <c r="I28" s="1"/>
      <c r="J28" s="1"/>
      <c r="K28" s="1"/>
      <c r="L28" s="1"/>
      <c r="M28" s="1"/>
      <c r="N28" s="16" t="s">
        <v>57</v>
      </c>
      <c r="O28" s="16" t="s">
        <v>25</v>
      </c>
      <c r="P28" s="22">
        <v>43.061714172363281</v>
      </c>
      <c r="Q28" s="22">
        <v>34.504238128662109</v>
      </c>
      <c r="R28" s="22">
        <v>32.712154388427734</v>
      </c>
      <c r="S28" s="22">
        <v>39.462806701660156</v>
      </c>
      <c r="T28" s="22">
        <v>22.332805633544922</v>
      </c>
      <c r="U28" s="27">
        <v>44.415683746337891</v>
      </c>
      <c r="V28" s="22">
        <v>37.079315185546875</v>
      </c>
      <c r="W28" s="22">
        <v>32.227619171142578</v>
      </c>
    </row>
    <row r="29" spans="1:25" x14ac:dyDescent="0.2">
      <c r="A29" s="1"/>
      <c r="B29" s="1"/>
      <c r="C29" s="1"/>
      <c r="D29" s="1"/>
      <c r="E29" s="1"/>
      <c r="F29" s="1"/>
      <c r="G29" s="1"/>
      <c r="H29" s="1"/>
      <c r="I29" s="1"/>
      <c r="J29" s="1"/>
      <c r="K29" s="1"/>
      <c r="L29" s="1"/>
      <c r="M29" s="1"/>
      <c r="N29" s="30" t="s">
        <v>60</v>
      </c>
      <c r="O29" s="30" t="s">
        <v>30</v>
      </c>
      <c r="P29" s="32">
        <v>38.432075500488281</v>
      </c>
      <c r="Q29" s="32">
        <v>33.832992553710938</v>
      </c>
      <c r="R29" s="32">
        <v>25.721609115600586</v>
      </c>
      <c r="S29" s="32">
        <v>32.632919311523438</v>
      </c>
      <c r="T29" s="32">
        <v>20.491661071777344</v>
      </c>
      <c r="U29" s="31">
        <v>43.285049438476563</v>
      </c>
      <c r="V29" s="32">
        <v>31.892913818359375</v>
      </c>
      <c r="W29" s="32">
        <v>30.512899398803711</v>
      </c>
    </row>
    <row r="30" spans="1:25" x14ac:dyDescent="0.2">
      <c r="A30" s="1"/>
      <c r="B30" s="1"/>
      <c r="C30" s="1"/>
      <c r="D30" s="1"/>
      <c r="E30" s="1"/>
      <c r="F30" s="1"/>
      <c r="G30" s="1"/>
      <c r="H30" s="1"/>
      <c r="I30" s="1"/>
      <c r="J30" s="1"/>
      <c r="K30" s="1"/>
      <c r="L30" s="1"/>
      <c r="M30" s="1"/>
      <c r="N30" s="16"/>
      <c r="O30" s="16"/>
      <c r="P30" s="22"/>
      <c r="Q30" s="22"/>
      <c r="R30" s="22"/>
      <c r="S30" s="27"/>
      <c r="T30" s="22"/>
      <c r="U30" s="22"/>
      <c r="V30" s="22"/>
      <c r="W30" s="22"/>
    </row>
    <row r="31" spans="1:25" x14ac:dyDescent="0.2">
      <c r="A31" s="1"/>
      <c r="B31" s="1"/>
      <c r="C31" s="1"/>
      <c r="D31" s="1"/>
      <c r="E31" s="1"/>
      <c r="F31" s="1"/>
      <c r="G31" s="1"/>
      <c r="H31" s="1"/>
      <c r="I31" s="1"/>
      <c r="J31" s="1"/>
      <c r="K31" s="1"/>
      <c r="L31" s="1"/>
      <c r="M31" s="1"/>
      <c r="N31" s="33" t="s">
        <v>69</v>
      </c>
      <c r="O31" s="33" t="s">
        <v>38</v>
      </c>
      <c r="P31" s="34">
        <v>61.205919952392577</v>
      </c>
      <c r="Q31" s="34">
        <v>54.646022796630859</v>
      </c>
      <c r="R31" s="34">
        <v>44.059079742431642</v>
      </c>
      <c r="S31" s="34">
        <v>58.662810668945312</v>
      </c>
      <c r="T31" s="34">
        <v>43.285341339111326</v>
      </c>
      <c r="U31" s="34">
        <v>56.49077163696289</v>
      </c>
      <c r="V31" s="34">
        <v>50.122614212036133</v>
      </c>
      <c r="W31" s="34">
        <v>46.861691055297854</v>
      </c>
    </row>
    <row r="32" spans="1:25" x14ac:dyDescent="0.2">
      <c r="A32" s="1"/>
      <c r="B32" s="1"/>
      <c r="C32" s="1"/>
      <c r="D32" s="1"/>
      <c r="E32" s="1"/>
      <c r="F32" s="1"/>
      <c r="G32" s="1"/>
      <c r="H32" s="1"/>
      <c r="I32" s="1"/>
      <c r="J32" s="1"/>
      <c r="K32" s="1"/>
      <c r="L32" s="1"/>
      <c r="M32" s="1"/>
      <c r="N32" s="1"/>
      <c r="O32" s="1"/>
      <c r="P32" s="1"/>
      <c r="Q32" s="1"/>
      <c r="R32" s="1"/>
      <c r="S32" s="1"/>
      <c r="T32" s="1"/>
      <c r="U32" s="1"/>
      <c r="V32" s="1"/>
      <c r="W32" s="1"/>
    </row>
    <row r="33" spans="1:23" x14ac:dyDescent="0.2">
      <c r="A33" s="1"/>
      <c r="B33" s="1"/>
      <c r="C33" s="1"/>
      <c r="D33" s="1"/>
      <c r="E33" s="1"/>
      <c r="F33" s="1"/>
      <c r="G33" s="1"/>
      <c r="H33" s="1"/>
      <c r="I33" s="1"/>
      <c r="J33" s="1"/>
      <c r="K33" s="1"/>
      <c r="L33" s="1"/>
      <c r="M33" s="1"/>
      <c r="N33" s="1"/>
      <c r="O33" s="1"/>
      <c r="P33" s="1"/>
      <c r="Q33" s="1"/>
      <c r="R33" s="1"/>
      <c r="S33" s="1"/>
      <c r="T33" s="1"/>
      <c r="U33" s="1"/>
      <c r="V33" s="1"/>
      <c r="W33" s="1"/>
    </row>
    <row r="34" spans="1:23" x14ac:dyDescent="0.2">
      <c r="A34" s="1"/>
      <c r="B34" s="1"/>
      <c r="C34" s="1"/>
      <c r="D34" s="1"/>
      <c r="E34" s="1"/>
      <c r="F34" s="1"/>
      <c r="G34" s="1"/>
      <c r="H34" s="1"/>
      <c r="I34" s="1"/>
      <c r="J34" s="1"/>
      <c r="K34" s="1"/>
      <c r="L34" s="1"/>
      <c r="M34" s="1"/>
      <c r="N34" s="1"/>
      <c r="O34" s="1"/>
      <c r="P34" s="1"/>
      <c r="Q34" s="1"/>
      <c r="R34" s="1"/>
      <c r="S34" s="1"/>
      <c r="T34" s="1"/>
      <c r="U34" s="1"/>
      <c r="V34" s="1"/>
      <c r="W34" s="1"/>
    </row>
    <row r="35" spans="1:23" x14ac:dyDescent="0.2">
      <c r="A35" s="1"/>
      <c r="B35" s="1"/>
      <c r="C35" s="1"/>
      <c r="D35" s="1"/>
      <c r="E35" s="1"/>
      <c r="F35" s="1"/>
      <c r="G35" s="1"/>
      <c r="H35" s="1"/>
      <c r="I35" s="1"/>
      <c r="J35" s="1"/>
      <c r="K35" s="1"/>
      <c r="L35" s="1"/>
      <c r="M35" s="1"/>
      <c r="N35" s="1"/>
      <c r="O35" s="1"/>
      <c r="P35" s="1"/>
      <c r="Q35" s="1"/>
      <c r="R35" s="1"/>
      <c r="S35" s="1"/>
      <c r="T35" s="1"/>
      <c r="U35" s="1"/>
      <c r="V35" s="1"/>
      <c r="W35" s="1"/>
    </row>
    <row r="36" spans="1:23" x14ac:dyDescent="0.2">
      <c r="A36" s="1"/>
      <c r="B36" s="1"/>
      <c r="C36" s="1"/>
      <c r="D36" s="1"/>
      <c r="E36" s="1"/>
      <c r="F36" s="1"/>
      <c r="G36" s="1"/>
      <c r="H36" s="1"/>
      <c r="I36" s="1"/>
      <c r="J36" s="1"/>
      <c r="K36" s="1"/>
      <c r="L36" s="1"/>
      <c r="M36" s="1"/>
      <c r="N36" s="1"/>
      <c r="O36" s="1"/>
      <c r="P36" s="1"/>
      <c r="Q36" s="1"/>
      <c r="R36" s="1"/>
      <c r="S36" s="1"/>
      <c r="T36" s="1"/>
      <c r="U36" s="1"/>
      <c r="V36" s="1"/>
      <c r="W36" s="1"/>
    </row>
    <row r="37" spans="1:23" x14ac:dyDescent="0.2">
      <c r="A37" s="1"/>
      <c r="B37" s="1"/>
      <c r="C37" s="1"/>
      <c r="D37" s="1"/>
      <c r="E37" s="1"/>
      <c r="F37" s="1"/>
      <c r="G37" s="1"/>
      <c r="H37" s="1"/>
      <c r="I37" s="1"/>
      <c r="J37" s="1"/>
      <c r="K37" s="1"/>
      <c r="L37" s="1"/>
      <c r="M37" s="1"/>
      <c r="N37" s="1"/>
      <c r="O37" s="1"/>
      <c r="P37" s="1"/>
      <c r="Q37" s="1"/>
      <c r="R37" s="1"/>
      <c r="S37" s="1"/>
      <c r="T37" s="1"/>
      <c r="U37" s="1"/>
      <c r="V37" s="1"/>
      <c r="W37" s="1"/>
    </row>
    <row r="38" spans="1:23" x14ac:dyDescent="0.2">
      <c r="A38" s="96"/>
      <c r="B38" s="96"/>
      <c r="C38" s="96"/>
      <c r="D38" s="96"/>
      <c r="E38" s="96"/>
      <c r="F38" s="96"/>
      <c r="G38" s="96"/>
      <c r="H38" s="96"/>
      <c r="I38" s="96"/>
      <c r="J38" s="1"/>
      <c r="K38" s="1"/>
      <c r="L38" s="1"/>
      <c r="M38" s="1"/>
      <c r="N38" s="1"/>
      <c r="O38" s="1"/>
      <c r="P38" s="1"/>
      <c r="Q38" s="1"/>
      <c r="R38" s="1"/>
      <c r="S38" s="1"/>
      <c r="T38" s="1"/>
      <c r="U38" s="1"/>
      <c r="V38" s="1"/>
      <c r="W38" s="1"/>
    </row>
    <row r="39" spans="1:23" x14ac:dyDescent="0.2">
      <c r="A39" s="96"/>
      <c r="B39" s="96"/>
      <c r="C39" s="96"/>
      <c r="D39" s="96"/>
      <c r="E39" s="96"/>
      <c r="F39" s="96"/>
      <c r="G39" s="96"/>
      <c r="H39" s="96"/>
      <c r="I39" s="96"/>
      <c r="J39" s="1"/>
      <c r="K39" s="1"/>
      <c r="L39" s="1"/>
      <c r="M39" s="1"/>
      <c r="N39" s="1"/>
      <c r="O39" s="1"/>
      <c r="P39" s="1"/>
      <c r="Q39" s="1"/>
      <c r="R39" s="1"/>
      <c r="S39" s="1"/>
      <c r="T39" s="1"/>
      <c r="U39" s="1"/>
      <c r="V39" s="1"/>
      <c r="W39" s="1"/>
    </row>
    <row r="40" spans="1:23" x14ac:dyDescent="0.2">
      <c r="A40" s="102"/>
      <c r="B40" s="102"/>
      <c r="C40" s="102"/>
      <c r="D40" s="102"/>
      <c r="E40" s="102"/>
      <c r="F40" s="102"/>
      <c r="G40" s="102"/>
      <c r="H40" s="102"/>
      <c r="I40" s="102"/>
      <c r="J40" s="1"/>
      <c r="K40" s="1"/>
      <c r="L40" s="1"/>
      <c r="M40" s="1"/>
      <c r="N40" s="1"/>
      <c r="O40" s="1"/>
      <c r="P40" s="1"/>
      <c r="Q40" s="1"/>
      <c r="R40" s="1"/>
      <c r="S40" s="1"/>
      <c r="T40" s="1"/>
      <c r="U40" s="1"/>
      <c r="V40" s="1"/>
      <c r="W40" s="1"/>
    </row>
    <row r="41" spans="1:23" x14ac:dyDescent="0.2">
      <c r="A41" s="102"/>
      <c r="B41" s="102"/>
      <c r="C41" s="102"/>
      <c r="D41" s="102"/>
      <c r="E41" s="102"/>
      <c r="F41" s="102"/>
      <c r="G41" s="102"/>
      <c r="H41" s="102"/>
      <c r="I41" s="102"/>
      <c r="J41" s="1"/>
      <c r="K41" s="1"/>
      <c r="L41" s="1"/>
      <c r="M41" s="1"/>
      <c r="N41" s="1"/>
      <c r="O41" s="1"/>
      <c r="P41" s="1"/>
      <c r="Q41" s="1"/>
      <c r="R41" s="1"/>
      <c r="S41" s="1"/>
      <c r="T41" s="1"/>
      <c r="U41" s="1"/>
      <c r="V41" s="1"/>
      <c r="W41" s="1"/>
    </row>
    <row r="42" spans="1:23" x14ac:dyDescent="0.2">
      <c r="A42" s="1"/>
      <c r="B42" s="1"/>
      <c r="C42" s="1"/>
      <c r="D42" s="1"/>
      <c r="E42" s="1"/>
      <c r="F42" s="1"/>
      <c r="G42" s="1"/>
      <c r="H42" s="1"/>
      <c r="I42" s="1"/>
      <c r="J42" s="1"/>
      <c r="K42" s="1"/>
      <c r="L42" s="1"/>
      <c r="M42" s="1"/>
      <c r="N42" s="1"/>
      <c r="O42" s="1"/>
      <c r="P42" s="1"/>
      <c r="Q42" s="1"/>
      <c r="R42" s="1"/>
      <c r="S42" s="1"/>
      <c r="T42" s="1"/>
      <c r="U42" s="1"/>
      <c r="V42" s="1"/>
      <c r="W42" s="1"/>
    </row>
    <row r="43" spans="1:23" x14ac:dyDescent="0.2">
      <c r="A43" s="1"/>
      <c r="B43" s="1"/>
      <c r="C43" s="1"/>
      <c r="D43" s="1"/>
      <c r="E43" s="1"/>
      <c r="F43" s="1"/>
      <c r="G43" s="1"/>
      <c r="H43" s="1"/>
      <c r="I43" s="1"/>
      <c r="J43" s="1"/>
      <c r="K43" s="1"/>
      <c r="L43" s="1"/>
      <c r="M43" s="1"/>
      <c r="N43" s="1"/>
      <c r="O43" s="1"/>
      <c r="P43" s="1"/>
      <c r="Q43" s="1"/>
      <c r="R43" s="1"/>
      <c r="S43" s="1"/>
      <c r="T43" s="1"/>
      <c r="U43" s="1"/>
      <c r="V43" s="1"/>
      <c r="W43" s="1"/>
    </row>
    <row r="44" spans="1:23" x14ac:dyDescent="0.2">
      <c r="A44" s="1"/>
      <c r="B44" s="1"/>
      <c r="C44" s="1"/>
      <c r="D44" s="1"/>
      <c r="E44" s="1"/>
      <c r="F44" s="1"/>
      <c r="G44" s="1"/>
      <c r="H44" s="1"/>
      <c r="I44" s="1"/>
      <c r="J44" s="1"/>
      <c r="K44" s="1"/>
      <c r="L44" s="1"/>
      <c r="M44" s="1"/>
      <c r="N44" s="1"/>
      <c r="O44" s="1"/>
      <c r="P44" s="1"/>
      <c r="Q44" s="1"/>
      <c r="R44" s="1"/>
      <c r="S44" s="1"/>
      <c r="T44" s="1"/>
      <c r="U44" s="1"/>
      <c r="V44" s="1"/>
      <c r="W44" s="1"/>
    </row>
    <row r="45" spans="1:23" x14ac:dyDescent="0.2">
      <c r="A45" s="1"/>
      <c r="B45" s="1"/>
      <c r="C45" s="1"/>
      <c r="D45" s="1"/>
      <c r="E45" s="1"/>
      <c r="F45" s="1"/>
      <c r="G45" s="1"/>
      <c r="H45" s="1"/>
      <c r="I45" s="1"/>
      <c r="J45" s="1"/>
      <c r="K45" s="1"/>
      <c r="L45" s="1"/>
      <c r="M45" s="1"/>
      <c r="N45" s="1"/>
      <c r="O45" s="1"/>
      <c r="P45" s="1"/>
      <c r="Q45" s="1"/>
      <c r="R45" s="1"/>
      <c r="S45" s="1"/>
      <c r="T45" s="1"/>
      <c r="U45" s="1"/>
      <c r="V45" s="1"/>
      <c r="W45" s="1"/>
    </row>
    <row r="46" spans="1:23" x14ac:dyDescent="0.2">
      <c r="A46" s="96" t="s">
        <v>80</v>
      </c>
      <c r="B46" s="96"/>
      <c r="C46" s="96"/>
      <c r="D46" s="96"/>
      <c r="E46" s="96"/>
      <c r="F46" s="96"/>
      <c r="G46" s="96"/>
      <c r="H46" s="96"/>
      <c r="I46" s="96"/>
      <c r="J46" s="96"/>
      <c r="K46" s="96"/>
      <c r="L46" s="96"/>
      <c r="M46" s="35"/>
      <c r="N46" s="1"/>
      <c r="O46" s="1"/>
      <c r="P46" s="1"/>
      <c r="Q46" s="1"/>
      <c r="R46" s="1"/>
      <c r="S46" s="1"/>
      <c r="T46" s="1"/>
      <c r="U46" s="1"/>
      <c r="V46" s="1"/>
      <c r="W46" s="1"/>
    </row>
    <row r="47" spans="1:23" x14ac:dyDescent="0.2">
      <c r="A47" s="96"/>
      <c r="B47" s="96"/>
      <c r="C47" s="96"/>
      <c r="D47" s="96"/>
      <c r="E47" s="96"/>
      <c r="F47" s="96"/>
      <c r="G47" s="96"/>
      <c r="H47" s="96"/>
      <c r="I47" s="96"/>
      <c r="J47" s="96"/>
      <c r="K47" s="96"/>
      <c r="L47" s="96"/>
      <c r="M47" s="35"/>
      <c r="N47" s="1"/>
      <c r="O47" s="1"/>
      <c r="P47" s="1"/>
      <c r="Q47" s="1"/>
      <c r="R47" s="1"/>
      <c r="S47" s="1"/>
      <c r="T47" s="1"/>
      <c r="U47" s="1"/>
      <c r="V47" s="1"/>
      <c r="W47" s="1"/>
    </row>
    <row r="48" spans="1:23" x14ac:dyDescent="0.2">
      <c r="A48" s="96"/>
      <c r="B48" s="96"/>
      <c r="C48" s="96"/>
      <c r="D48" s="96"/>
      <c r="E48" s="96"/>
      <c r="F48" s="96"/>
      <c r="G48" s="96"/>
      <c r="H48" s="96"/>
      <c r="I48" s="96"/>
      <c r="J48" s="96"/>
      <c r="K48" s="96"/>
      <c r="L48" s="96"/>
      <c r="M48" s="35"/>
      <c r="N48" s="1"/>
      <c r="O48" s="1"/>
      <c r="P48" s="1"/>
      <c r="Q48" s="1"/>
      <c r="R48" s="1"/>
      <c r="S48" s="1"/>
      <c r="T48" s="1"/>
      <c r="U48" s="1"/>
      <c r="V48" s="1"/>
      <c r="W48" s="1"/>
    </row>
    <row r="49" spans="1:23" x14ac:dyDescent="0.2">
      <c r="A49" s="96"/>
      <c r="B49" s="96"/>
      <c r="C49" s="96"/>
      <c r="D49" s="96"/>
      <c r="E49" s="96"/>
      <c r="F49" s="96"/>
      <c r="G49" s="96"/>
      <c r="H49" s="96"/>
      <c r="I49" s="96"/>
      <c r="J49" s="96"/>
      <c r="K49" s="96"/>
      <c r="L49" s="96"/>
      <c r="M49" s="35"/>
      <c r="N49" s="1"/>
      <c r="O49" s="1"/>
      <c r="P49" s="1"/>
      <c r="Q49" s="1"/>
      <c r="R49" s="1"/>
      <c r="S49" s="1"/>
      <c r="T49" s="1"/>
      <c r="U49" s="1"/>
      <c r="V49" s="1"/>
      <c r="W49" s="1"/>
    </row>
    <row r="50" spans="1:23" x14ac:dyDescent="0.2">
      <c r="A50" s="1"/>
      <c r="B50" s="1"/>
      <c r="C50" s="1"/>
      <c r="D50" s="1"/>
      <c r="E50" s="1"/>
      <c r="F50" s="1"/>
      <c r="G50" s="1"/>
      <c r="H50" s="1"/>
      <c r="I50" s="1"/>
      <c r="J50" s="1"/>
      <c r="K50" s="1"/>
      <c r="L50" s="1"/>
      <c r="M50" s="1"/>
      <c r="N50" s="1"/>
      <c r="O50" s="1"/>
      <c r="P50" s="1"/>
      <c r="Q50" s="1"/>
      <c r="R50" s="1"/>
      <c r="S50" s="1"/>
      <c r="T50" s="1"/>
      <c r="U50" s="1"/>
      <c r="V50" s="1"/>
      <c r="W50" s="1"/>
    </row>
    <row r="51" spans="1:23" x14ac:dyDescent="0.2">
      <c r="A51" s="1"/>
      <c r="B51" s="1"/>
      <c r="C51" s="1"/>
      <c r="D51" s="1"/>
      <c r="E51" s="1"/>
      <c r="F51" s="1"/>
      <c r="G51" s="1"/>
      <c r="H51" s="1"/>
      <c r="I51" s="1"/>
      <c r="J51" s="1"/>
      <c r="K51" s="1"/>
      <c r="L51" s="1"/>
      <c r="M51" s="1"/>
      <c r="N51" s="1"/>
      <c r="O51" s="1"/>
      <c r="P51" s="1"/>
      <c r="Q51" s="1"/>
      <c r="R51" s="1"/>
      <c r="S51" s="1"/>
      <c r="T51" s="1"/>
      <c r="U51" s="1"/>
      <c r="V51" s="1"/>
      <c r="W51" s="1"/>
    </row>
    <row r="52" spans="1:23" x14ac:dyDescent="0.2">
      <c r="A52" s="1"/>
      <c r="B52" s="1"/>
      <c r="C52" s="1"/>
      <c r="D52" s="1"/>
      <c r="E52" s="1"/>
      <c r="F52" s="1"/>
      <c r="G52" s="1"/>
      <c r="H52" s="1"/>
      <c r="I52" s="1"/>
      <c r="J52" s="1"/>
      <c r="K52" s="1"/>
      <c r="L52" s="1"/>
      <c r="M52" s="1"/>
      <c r="N52" s="1"/>
      <c r="O52" s="1"/>
      <c r="P52" s="1"/>
      <c r="Q52" s="1"/>
      <c r="R52" s="1"/>
      <c r="S52" s="1"/>
      <c r="T52" s="1"/>
      <c r="U52" s="1"/>
      <c r="V52" s="1"/>
      <c r="W52" s="1"/>
    </row>
    <row r="53" spans="1:23" x14ac:dyDescent="0.2">
      <c r="A53" s="1"/>
      <c r="B53" s="1"/>
      <c r="C53" s="1"/>
      <c r="D53" s="1"/>
      <c r="E53" s="1"/>
      <c r="F53" s="1"/>
      <c r="G53" s="1"/>
      <c r="H53" s="1"/>
      <c r="I53" s="1"/>
      <c r="J53" s="1"/>
      <c r="K53" s="1"/>
      <c r="L53" s="1"/>
      <c r="M53" s="1"/>
      <c r="N53" s="1"/>
      <c r="O53" s="1"/>
      <c r="P53" s="1"/>
      <c r="Q53" s="1"/>
      <c r="R53" s="1"/>
      <c r="S53" s="1"/>
      <c r="T53" s="1"/>
      <c r="U53" s="1"/>
      <c r="V53" s="1"/>
      <c r="W53" s="1"/>
    </row>
    <row r="54" spans="1:23" x14ac:dyDescent="0.2">
      <c r="A54" s="1"/>
      <c r="B54" s="1"/>
      <c r="C54" s="1"/>
      <c r="D54" s="1"/>
      <c r="E54" s="1"/>
      <c r="F54" s="1"/>
      <c r="G54" s="1"/>
      <c r="H54" s="1"/>
      <c r="I54" s="1"/>
      <c r="J54" s="1"/>
      <c r="K54" s="1"/>
      <c r="L54" s="1"/>
      <c r="M54" s="1"/>
      <c r="N54" s="1"/>
      <c r="O54" s="1"/>
      <c r="P54" s="1"/>
      <c r="Q54" s="1"/>
      <c r="R54" s="1"/>
      <c r="S54" s="1"/>
      <c r="T54" s="1"/>
      <c r="U54" s="1"/>
      <c r="V54" s="1"/>
      <c r="W54" s="1"/>
    </row>
    <row r="55" spans="1:23" x14ac:dyDescent="0.2">
      <c r="A55" s="1"/>
      <c r="B55" s="1"/>
      <c r="C55" s="1"/>
      <c r="D55" s="1"/>
      <c r="E55" s="1"/>
      <c r="F55" s="1"/>
      <c r="G55" s="1"/>
      <c r="H55" s="1"/>
      <c r="I55" s="1"/>
      <c r="J55" s="1"/>
      <c r="K55" s="1"/>
      <c r="L55" s="1"/>
      <c r="M55" s="1"/>
      <c r="N55" s="1"/>
      <c r="O55" s="1"/>
      <c r="P55" s="1"/>
      <c r="Q55" s="1"/>
      <c r="R55" s="1"/>
      <c r="S55" s="1"/>
      <c r="T55" s="1"/>
      <c r="U55" s="1"/>
      <c r="V55" s="1"/>
      <c r="W55" s="1"/>
    </row>
    <row r="56" spans="1:23" x14ac:dyDescent="0.2">
      <c r="A56" s="1"/>
      <c r="B56" s="1"/>
      <c r="C56" s="1"/>
      <c r="D56" s="1"/>
      <c r="E56" s="1"/>
      <c r="F56" s="1"/>
      <c r="G56" s="1"/>
      <c r="H56" s="1"/>
      <c r="I56" s="1"/>
      <c r="J56" s="1"/>
      <c r="K56" s="1"/>
      <c r="L56" s="1"/>
      <c r="M56" s="1"/>
      <c r="N56" s="1"/>
      <c r="O56" s="1"/>
      <c r="P56" s="1"/>
      <c r="Q56" s="1"/>
      <c r="R56" s="1"/>
      <c r="S56" s="1"/>
      <c r="T56" s="1"/>
      <c r="U56" s="1"/>
      <c r="V56" s="1"/>
      <c r="W56" s="1"/>
    </row>
    <row r="57" spans="1:23" x14ac:dyDescent="0.2">
      <c r="A57" s="1"/>
      <c r="B57" s="1"/>
      <c r="C57" s="1"/>
      <c r="D57" s="1"/>
      <c r="E57" s="1"/>
      <c r="F57" s="1"/>
      <c r="G57" s="1"/>
      <c r="H57" s="1"/>
      <c r="I57" s="1"/>
      <c r="J57" s="1"/>
      <c r="K57" s="1"/>
      <c r="L57" s="1"/>
      <c r="M57" s="1"/>
      <c r="N57" s="1"/>
      <c r="O57" s="1"/>
      <c r="P57" s="1"/>
      <c r="Q57" s="1"/>
      <c r="R57" s="1"/>
      <c r="S57" s="1"/>
      <c r="T57" s="1"/>
      <c r="U57" s="1"/>
      <c r="V57" s="1"/>
      <c r="W57" s="1"/>
    </row>
    <row r="58" spans="1:23" x14ac:dyDescent="0.2">
      <c r="A58" s="1"/>
      <c r="B58" s="1"/>
      <c r="C58" s="1"/>
      <c r="D58" s="1"/>
      <c r="E58" s="1"/>
      <c r="F58" s="1"/>
      <c r="G58" s="1"/>
      <c r="H58" s="1"/>
      <c r="I58" s="1"/>
      <c r="J58" s="1"/>
      <c r="K58" s="1"/>
      <c r="L58" s="1"/>
      <c r="M58" s="1"/>
      <c r="N58" s="1"/>
      <c r="O58" s="1"/>
      <c r="P58" s="1"/>
      <c r="Q58" s="1"/>
      <c r="R58" s="1"/>
      <c r="S58" s="1"/>
      <c r="T58" s="1"/>
      <c r="U58" s="1"/>
      <c r="V58" s="1"/>
      <c r="W58" s="1"/>
    </row>
    <row r="59" spans="1:23" x14ac:dyDescent="0.2">
      <c r="A59" s="1"/>
      <c r="B59" s="1"/>
      <c r="C59" s="1"/>
      <c r="D59" s="1"/>
      <c r="E59" s="1"/>
      <c r="F59" s="1"/>
      <c r="G59" s="1"/>
      <c r="H59" s="1"/>
      <c r="I59" s="1"/>
      <c r="J59" s="1"/>
      <c r="K59" s="1"/>
      <c r="L59" s="1"/>
      <c r="M59" s="1"/>
      <c r="N59" s="1"/>
      <c r="O59" s="1"/>
      <c r="P59" s="1"/>
      <c r="Q59" s="1"/>
      <c r="R59" s="1"/>
      <c r="S59" s="1"/>
      <c r="T59" s="1"/>
      <c r="U59" s="1"/>
      <c r="V59" s="1"/>
      <c r="W59" s="1"/>
    </row>
    <row r="60" spans="1:23" x14ac:dyDescent="0.2">
      <c r="A60" s="1"/>
      <c r="B60" s="1"/>
      <c r="C60" s="1"/>
      <c r="D60" s="1"/>
      <c r="E60" s="1"/>
      <c r="F60" s="1"/>
      <c r="G60" s="1"/>
      <c r="H60" s="1"/>
      <c r="I60" s="1"/>
      <c r="J60" s="1"/>
      <c r="K60" s="1"/>
      <c r="L60" s="1"/>
      <c r="M60" s="1"/>
      <c r="N60" s="1"/>
      <c r="O60" s="1"/>
      <c r="P60" s="1"/>
      <c r="Q60" s="1"/>
      <c r="R60" s="1"/>
      <c r="S60" s="1"/>
      <c r="T60" s="1"/>
      <c r="U60" s="1"/>
      <c r="V60" s="1"/>
      <c r="W60" s="1"/>
    </row>
    <row r="61" spans="1:23" x14ac:dyDescent="0.2">
      <c r="A61" s="1"/>
      <c r="B61" s="1"/>
      <c r="C61" s="1"/>
      <c r="D61" s="1"/>
      <c r="E61" s="1"/>
      <c r="F61" s="1"/>
      <c r="G61" s="1"/>
      <c r="H61" s="1"/>
      <c r="I61" s="1"/>
      <c r="J61" s="1"/>
      <c r="K61" s="1"/>
      <c r="L61" s="1"/>
      <c r="M61" s="1"/>
      <c r="N61" s="1"/>
      <c r="O61" s="1"/>
      <c r="P61" s="1"/>
      <c r="Q61" s="1"/>
      <c r="R61" s="1"/>
      <c r="S61" s="1"/>
      <c r="T61" s="1"/>
      <c r="U61" s="1"/>
      <c r="V61" s="1"/>
      <c r="W61" s="1"/>
    </row>
    <row r="62" spans="1:23" x14ac:dyDescent="0.2">
      <c r="A62" s="1"/>
      <c r="B62" s="1"/>
      <c r="C62" s="1"/>
      <c r="D62" s="1"/>
      <c r="E62" s="1"/>
      <c r="F62" s="1"/>
      <c r="G62" s="1"/>
      <c r="H62" s="1"/>
      <c r="I62" s="1"/>
      <c r="J62" s="1"/>
      <c r="K62" s="1"/>
      <c r="L62" s="1"/>
      <c r="M62" s="1"/>
      <c r="N62" s="1"/>
      <c r="O62" s="1"/>
      <c r="P62" s="1"/>
      <c r="Q62" s="1"/>
      <c r="R62" s="1"/>
      <c r="S62" s="1"/>
      <c r="T62" s="1"/>
      <c r="U62" s="1"/>
      <c r="V62" s="1"/>
      <c r="W62" s="1"/>
    </row>
    <row r="63" spans="1:23" x14ac:dyDescent="0.2">
      <c r="A63" s="1"/>
      <c r="B63" s="1"/>
      <c r="C63" s="1"/>
      <c r="D63" s="1"/>
      <c r="E63" s="1"/>
      <c r="F63" s="1"/>
      <c r="G63" s="1"/>
      <c r="H63" s="1"/>
      <c r="I63" s="1"/>
      <c r="J63" s="1"/>
      <c r="K63" s="1"/>
      <c r="L63" s="1"/>
      <c r="M63" s="1"/>
      <c r="N63" s="1"/>
      <c r="O63" s="1"/>
      <c r="P63" s="1"/>
      <c r="Q63" s="1"/>
      <c r="R63" s="1"/>
      <c r="S63" s="1"/>
      <c r="T63" s="1"/>
      <c r="U63" s="1"/>
      <c r="V63" s="1"/>
      <c r="W63" s="1"/>
    </row>
    <row r="64" spans="1:23" x14ac:dyDescent="0.2">
      <c r="A64" s="1"/>
      <c r="B64" s="1"/>
      <c r="C64" s="1"/>
      <c r="D64" s="1"/>
      <c r="E64" s="1"/>
      <c r="F64" s="1"/>
      <c r="G64" s="1"/>
      <c r="H64" s="1"/>
      <c r="I64" s="1"/>
      <c r="J64" s="1"/>
      <c r="K64" s="1"/>
      <c r="L64" s="1"/>
      <c r="M64" s="1"/>
      <c r="N64" s="1"/>
      <c r="O64" s="1"/>
      <c r="P64" s="1"/>
      <c r="Q64" s="1"/>
      <c r="R64" s="1"/>
      <c r="S64" s="1"/>
      <c r="T64" s="1"/>
      <c r="U64" s="1"/>
      <c r="V64" s="1"/>
      <c r="W64" s="1"/>
    </row>
    <row r="65" spans="1:23" x14ac:dyDescent="0.2">
      <c r="A65" s="1"/>
      <c r="B65" s="1"/>
      <c r="C65" s="1"/>
      <c r="D65" s="1"/>
      <c r="E65" s="1"/>
      <c r="F65" s="1"/>
      <c r="G65" s="1"/>
      <c r="H65" s="1"/>
      <c r="I65" s="1"/>
      <c r="J65" s="1"/>
      <c r="K65" s="1"/>
      <c r="L65" s="1"/>
      <c r="M65" s="1"/>
      <c r="N65" s="1"/>
      <c r="O65" s="1"/>
      <c r="P65" s="1"/>
      <c r="Q65" s="1"/>
      <c r="R65" s="1"/>
      <c r="S65" s="1"/>
      <c r="T65" s="1"/>
      <c r="U65" s="1"/>
      <c r="V65" s="1"/>
      <c r="W65" s="1"/>
    </row>
    <row r="66" spans="1:23" x14ac:dyDescent="0.2">
      <c r="N66" s="1"/>
      <c r="O66" s="1"/>
      <c r="P66" s="1"/>
      <c r="Q66" s="1"/>
      <c r="R66" s="1"/>
      <c r="S66" s="1"/>
      <c r="T66" s="1"/>
      <c r="U66" s="1"/>
      <c r="V66" s="1"/>
      <c r="W66" s="1"/>
    </row>
  </sheetData>
  <mergeCells count="4">
    <mergeCell ref="A2:I3"/>
    <mergeCell ref="A38:I39"/>
    <mergeCell ref="A40:I41"/>
    <mergeCell ref="A46:L49"/>
  </mergeCells>
  <conditionalFormatting sqref="N5:O6 N30:O30">
    <cfRule type="cellIs" dxfId="7" priority="4" operator="equal">
      <formula>"(u)"</formula>
    </cfRule>
  </conditionalFormatting>
  <conditionalFormatting sqref="N7:O20 N25:O29">
    <cfRule type="cellIs" dxfId="6" priority="3" operator="equal">
      <formula>"(u)"</formula>
    </cfRule>
  </conditionalFormatting>
  <conditionalFormatting sqref="N21:O24">
    <cfRule type="cellIs" dxfId="5" priority="2" operator="equal">
      <formula>"(u)"</formula>
    </cfRule>
  </conditionalFormatting>
  <conditionalFormatting sqref="N31:O31">
    <cfRule type="cellIs" dxfId="4" priority="1" operator="equal">
      <formula>"(u)"</formula>
    </cfRule>
  </conditionalFormatting>
  <hyperlinks>
    <hyperlink ref="N1" location="ReadMe!A1" display="Back to ReadMe"/>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6"/>
  <sheetViews>
    <sheetView showGridLines="0" zoomScale="85" zoomScaleNormal="85" workbookViewId="0"/>
  </sheetViews>
  <sheetFormatPr defaultRowHeight="12.75" x14ac:dyDescent="0.2"/>
  <cols>
    <col min="1" max="1" width="29.28515625" bestFit="1" customWidth="1"/>
    <col min="2" max="2" width="12.28515625" bestFit="1" customWidth="1"/>
  </cols>
  <sheetData>
    <row r="1" spans="1:30" ht="15.75" x14ac:dyDescent="0.25">
      <c r="I1" s="88" t="s">
        <v>171</v>
      </c>
      <c r="K1" s="36"/>
      <c r="L1" s="37"/>
      <c r="M1" s="37"/>
      <c r="N1" s="37"/>
      <c r="O1" s="37"/>
      <c r="P1" s="37"/>
      <c r="Q1" s="37"/>
      <c r="R1" s="37"/>
      <c r="S1" s="37"/>
      <c r="T1" s="37"/>
      <c r="U1" s="37"/>
      <c r="V1" s="37"/>
      <c r="W1" s="37"/>
      <c r="X1" s="37"/>
      <c r="Y1" s="37"/>
      <c r="Z1" s="37"/>
      <c r="AA1" s="37"/>
      <c r="AB1" s="37"/>
      <c r="AC1" s="37"/>
      <c r="AD1" s="37"/>
    </row>
    <row r="2" spans="1:30" ht="15.75" x14ac:dyDescent="0.25">
      <c r="C2" t="s">
        <v>81</v>
      </c>
      <c r="G2" t="s">
        <v>82</v>
      </c>
      <c r="K2" s="38" t="s">
        <v>83</v>
      </c>
      <c r="L2" s="37"/>
      <c r="M2" s="37"/>
      <c r="N2" s="37"/>
      <c r="O2" s="37"/>
      <c r="P2" s="37"/>
      <c r="Q2" s="37"/>
      <c r="R2" s="37"/>
      <c r="S2" s="37"/>
      <c r="T2" s="37"/>
      <c r="U2" s="37"/>
      <c r="V2" s="37"/>
      <c r="W2" s="37"/>
      <c r="X2" s="37"/>
      <c r="Y2" s="37"/>
      <c r="Z2" s="37"/>
      <c r="AA2" s="37"/>
      <c r="AB2" s="37"/>
      <c r="AC2" s="37"/>
      <c r="AD2" s="37"/>
    </row>
    <row r="3" spans="1:30" ht="110.25" x14ac:dyDescent="0.25">
      <c r="A3" t="s">
        <v>84</v>
      </c>
      <c r="B3" t="s">
        <v>7</v>
      </c>
      <c r="C3">
        <v>85.83</v>
      </c>
      <c r="E3" t="s">
        <v>84</v>
      </c>
      <c r="F3" t="s">
        <v>10</v>
      </c>
      <c r="G3">
        <v>82.66</v>
      </c>
      <c r="K3" s="37"/>
      <c r="L3" s="37"/>
      <c r="M3" s="39" t="s">
        <v>84</v>
      </c>
      <c r="N3" s="39" t="s">
        <v>85</v>
      </c>
      <c r="O3" s="39" t="s">
        <v>86</v>
      </c>
      <c r="P3" s="39" t="s">
        <v>87</v>
      </c>
      <c r="Q3" s="39" t="s">
        <v>88</v>
      </c>
      <c r="R3" s="39" t="s">
        <v>89</v>
      </c>
      <c r="S3" s="39" t="s">
        <v>90</v>
      </c>
      <c r="T3" s="39" t="s">
        <v>91</v>
      </c>
      <c r="U3" s="39"/>
      <c r="V3" s="39" t="s">
        <v>84</v>
      </c>
      <c r="W3" s="39" t="s">
        <v>85</v>
      </c>
      <c r="X3" s="39" t="s">
        <v>86</v>
      </c>
      <c r="Y3" s="39" t="s">
        <v>87</v>
      </c>
      <c r="Z3" s="39" t="s">
        <v>88</v>
      </c>
      <c r="AA3" s="39" t="s">
        <v>89</v>
      </c>
      <c r="AB3" s="39" t="s">
        <v>90</v>
      </c>
      <c r="AC3" s="39" t="s">
        <v>91</v>
      </c>
      <c r="AD3" s="37"/>
    </row>
    <row r="4" spans="1:30" ht="15.75" x14ac:dyDescent="0.25">
      <c r="B4" t="s">
        <v>10</v>
      </c>
      <c r="C4">
        <v>84.04</v>
      </c>
      <c r="F4" t="s">
        <v>7</v>
      </c>
      <c r="G4">
        <v>82.14</v>
      </c>
      <c r="K4" s="37"/>
      <c r="L4" s="37"/>
      <c r="M4" s="37" t="s">
        <v>82</v>
      </c>
      <c r="N4" s="37" t="s">
        <v>82</v>
      </c>
      <c r="O4" s="37" t="s">
        <v>82</v>
      </c>
      <c r="P4" s="37" t="s">
        <v>82</v>
      </c>
      <c r="Q4" s="37" t="s">
        <v>82</v>
      </c>
      <c r="R4" s="37" t="s">
        <v>82</v>
      </c>
      <c r="S4" s="37" t="s">
        <v>82</v>
      </c>
      <c r="T4" s="37" t="s">
        <v>82</v>
      </c>
      <c r="U4" s="37"/>
      <c r="V4" s="37" t="s">
        <v>81</v>
      </c>
      <c r="W4" s="37" t="s">
        <v>81</v>
      </c>
      <c r="X4" s="37" t="s">
        <v>81</v>
      </c>
      <c r="Y4" s="37" t="s">
        <v>81</v>
      </c>
      <c r="Z4" s="37" t="s">
        <v>81</v>
      </c>
      <c r="AA4" s="37" t="s">
        <v>81</v>
      </c>
      <c r="AB4" s="37" t="s">
        <v>81</v>
      </c>
      <c r="AC4" s="37" t="s">
        <v>81</v>
      </c>
      <c r="AD4" s="37"/>
    </row>
    <row r="5" spans="1:30" ht="15.75" x14ac:dyDescent="0.25">
      <c r="B5" t="s">
        <v>13</v>
      </c>
      <c r="C5">
        <v>80.959999999999994</v>
      </c>
      <c r="F5" t="s">
        <v>13</v>
      </c>
      <c r="G5">
        <v>72.930000000000007</v>
      </c>
      <c r="K5" s="37" t="s">
        <v>27</v>
      </c>
      <c r="L5" s="37" t="s">
        <v>92</v>
      </c>
      <c r="M5" s="37">
        <v>45.49</v>
      </c>
      <c r="N5" s="37">
        <v>34.869999999999997</v>
      </c>
      <c r="O5" s="37">
        <v>30.26</v>
      </c>
      <c r="P5" s="37">
        <v>41.08</v>
      </c>
      <c r="Q5" s="37">
        <v>27.25</v>
      </c>
      <c r="R5" s="37">
        <v>49.1</v>
      </c>
      <c r="S5" s="37">
        <v>37.68</v>
      </c>
      <c r="T5" s="37">
        <v>31.86</v>
      </c>
      <c r="U5" s="37"/>
      <c r="V5" s="37">
        <v>52.83</v>
      </c>
      <c r="W5" s="37">
        <v>36.200000000000003</v>
      </c>
      <c r="X5" s="37">
        <v>35.47</v>
      </c>
      <c r="Y5" s="37">
        <v>48.99</v>
      </c>
      <c r="Z5" s="37">
        <v>37.840000000000003</v>
      </c>
      <c r="AA5" s="37">
        <v>51.37</v>
      </c>
      <c r="AB5" s="37">
        <v>40.22</v>
      </c>
      <c r="AC5" s="37">
        <v>38.94</v>
      </c>
      <c r="AD5" s="37"/>
    </row>
    <row r="6" spans="1:30" ht="15.75" x14ac:dyDescent="0.25">
      <c r="B6" t="s">
        <v>19</v>
      </c>
      <c r="C6">
        <v>68.37</v>
      </c>
      <c r="F6" t="s">
        <v>24</v>
      </c>
      <c r="G6">
        <v>59.51</v>
      </c>
      <c r="K6" s="37" t="s">
        <v>24</v>
      </c>
      <c r="L6" s="37" t="s">
        <v>93</v>
      </c>
      <c r="M6" s="37">
        <v>59.51</v>
      </c>
      <c r="N6" s="37">
        <v>40.299999999999997</v>
      </c>
      <c r="O6" s="37">
        <v>29.85</v>
      </c>
      <c r="P6" s="37">
        <v>44.87</v>
      </c>
      <c r="Q6" s="37">
        <v>27.76</v>
      </c>
      <c r="R6" s="37">
        <v>46.58</v>
      </c>
      <c r="S6" s="37">
        <v>42.97</v>
      </c>
      <c r="T6" s="37">
        <v>43.35</v>
      </c>
      <c r="U6" s="37"/>
      <c r="V6" s="37">
        <v>64.989999999999995</v>
      </c>
      <c r="W6" s="37">
        <v>42.36</v>
      </c>
      <c r="X6" s="37">
        <v>34.619999999999997</v>
      </c>
      <c r="Y6" s="37">
        <v>58.03</v>
      </c>
      <c r="Z6" s="37">
        <v>28.05</v>
      </c>
      <c r="AA6" s="37">
        <v>49.9</v>
      </c>
      <c r="AB6" s="37">
        <v>40.229999999999997</v>
      </c>
      <c r="AC6" s="37">
        <v>47.58</v>
      </c>
      <c r="AD6" s="37"/>
    </row>
    <row r="7" spans="1:30" ht="15.75" x14ac:dyDescent="0.25">
      <c r="B7" t="s">
        <v>24</v>
      </c>
      <c r="C7">
        <v>64.989999999999995</v>
      </c>
      <c r="F7" t="s">
        <v>17</v>
      </c>
      <c r="G7">
        <v>57.88</v>
      </c>
      <c r="K7" s="37" t="s">
        <v>16</v>
      </c>
      <c r="L7" s="37" t="s">
        <v>94</v>
      </c>
      <c r="M7" s="37">
        <v>56.08</v>
      </c>
      <c r="N7" s="37">
        <v>54.18</v>
      </c>
      <c r="O7" s="37">
        <v>40.11</v>
      </c>
      <c r="P7" s="37">
        <v>52.09</v>
      </c>
      <c r="Q7" s="37">
        <v>31.56</v>
      </c>
      <c r="R7" s="37">
        <v>47.91</v>
      </c>
      <c r="S7" s="37">
        <v>42.97</v>
      </c>
      <c r="T7" s="37">
        <v>42.78</v>
      </c>
      <c r="U7" s="37"/>
      <c r="V7" s="37">
        <v>58.66</v>
      </c>
      <c r="W7" s="37">
        <v>54.77</v>
      </c>
      <c r="X7" s="37">
        <v>38.340000000000003</v>
      </c>
      <c r="Y7" s="37">
        <v>61.31</v>
      </c>
      <c r="Z7" s="37">
        <v>34.450000000000003</v>
      </c>
      <c r="AA7" s="37">
        <v>49.29</v>
      </c>
      <c r="AB7" s="37">
        <v>41.7</v>
      </c>
      <c r="AC7" s="37">
        <v>42.05</v>
      </c>
      <c r="AD7" s="37"/>
    </row>
    <row r="8" spans="1:30" ht="15.75" x14ac:dyDescent="0.25">
      <c r="B8" t="s">
        <v>21</v>
      </c>
      <c r="C8">
        <v>64.069999999999993</v>
      </c>
      <c r="F8" t="s">
        <v>14</v>
      </c>
      <c r="G8">
        <v>56.33</v>
      </c>
      <c r="K8" s="37" t="s">
        <v>22</v>
      </c>
      <c r="L8" s="37" t="s">
        <v>95</v>
      </c>
      <c r="M8" s="37">
        <v>43.24</v>
      </c>
      <c r="N8" s="37">
        <v>41.14</v>
      </c>
      <c r="O8" s="37">
        <v>34.67</v>
      </c>
      <c r="P8" s="37">
        <v>47.43</v>
      </c>
      <c r="Q8" s="37">
        <v>24</v>
      </c>
      <c r="R8" s="37">
        <v>38.479999999999997</v>
      </c>
      <c r="S8" s="37">
        <v>34.29</v>
      </c>
      <c r="T8" s="37">
        <v>29.14</v>
      </c>
      <c r="U8" s="37"/>
      <c r="V8" s="37">
        <v>53.89</v>
      </c>
      <c r="W8" s="37">
        <v>43.38</v>
      </c>
      <c r="X8" s="37">
        <v>41.93</v>
      </c>
      <c r="Y8" s="37">
        <v>58.89</v>
      </c>
      <c r="Z8" s="37">
        <v>26.11</v>
      </c>
      <c r="AA8" s="37">
        <v>44.44</v>
      </c>
      <c r="AB8" s="37">
        <v>37.409999999999997</v>
      </c>
      <c r="AC8" s="37">
        <v>35.93</v>
      </c>
      <c r="AD8" s="37"/>
    </row>
    <row r="9" spans="1:30" ht="15.75" x14ac:dyDescent="0.25">
      <c r="B9" t="s">
        <v>23</v>
      </c>
      <c r="C9">
        <v>62.96</v>
      </c>
      <c r="F9" t="s">
        <v>16</v>
      </c>
      <c r="G9">
        <v>56.08</v>
      </c>
      <c r="K9" s="37" t="s">
        <v>6</v>
      </c>
      <c r="L9" s="37" t="s">
        <v>96</v>
      </c>
      <c r="M9" s="37">
        <v>78.069999999999993</v>
      </c>
      <c r="N9" s="37">
        <v>76.86</v>
      </c>
      <c r="O9" s="37">
        <v>71.98</v>
      </c>
      <c r="P9" s="37">
        <v>79.069999999999993</v>
      </c>
      <c r="Q9" s="37">
        <v>68.81</v>
      </c>
      <c r="R9" s="37">
        <v>79.069999999999993</v>
      </c>
      <c r="S9" s="37">
        <v>69.010000000000005</v>
      </c>
      <c r="T9" s="37">
        <v>74.040000000000006</v>
      </c>
      <c r="U9" s="37"/>
      <c r="V9" s="37">
        <v>82.72</v>
      </c>
      <c r="W9" s="37">
        <v>76.12</v>
      </c>
      <c r="X9" s="37">
        <v>69.709999999999994</v>
      </c>
      <c r="Y9" s="37">
        <v>85.63</v>
      </c>
      <c r="Z9" s="37">
        <v>72.23</v>
      </c>
      <c r="AA9" s="37">
        <v>74.760000000000005</v>
      </c>
      <c r="AB9" s="37">
        <v>68.739999999999995</v>
      </c>
      <c r="AC9" s="37">
        <v>84.66</v>
      </c>
      <c r="AD9" s="37"/>
    </row>
    <row r="10" spans="1:30" ht="15.75" x14ac:dyDescent="0.25">
      <c r="B10" t="s">
        <v>27</v>
      </c>
      <c r="C10">
        <v>52.83</v>
      </c>
      <c r="F10" t="s">
        <v>21</v>
      </c>
      <c r="G10">
        <v>55.14</v>
      </c>
      <c r="K10" s="37" t="s">
        <v>23</v>
      </c>
      <c r="L10" s="37" t="s">
        <v>97</v>
      </c>
      <c r="M10" s="37">
        <v>54.55</v>
      </c>
      <c r="N10" s="37">
        <v>36.36</v>
      </c>
      <c r="O10" s="37">
        <v>35.979999999999997</v>
      </c>
      <c r="P10" s="37">
        <v>42.61</v>
      </c>
      <c r="Q10" s="37">
        <v>26.33</v>
      </c>
      <c r="R10" s="37">
        <v>49.81</v>
      </c>
      <c r="S10" s="37">
        <v>39.58</v>
      </c>
      <c r="T10" s="37">
        <v>41.48</v>
      </c>
      <c r="U10" s="37"/>
      <c r="V10" s="37">
        <v>62.96</v>
      </c>
      <c r="W10" s="37">
        <v>39.380000000000003</v>
      </c>
      <c r="X10" s="37">
        <v>46.2</v>
      </c>
      <c r="Y10" s="37">
        <v>52.05</v>
      </c>
      <c r="Z10" s="37">
        <v>35.479999999999997</v>
      </c>
      <c r="AA10" s="37">
        <v>54.78</v>
      </c>
      <c r="AB10" s="37">
        <v>46.59</v>
      </c>
      <c r="AC10" s="37">
        <v>51.27</v>
      </c>
      <c r="AD10" s="37"/>
    </row>
    <row r="11" spans="1:30" ht="15.75" x14ac:dyDescent="0.25">
      <c r="B11" t="s">
        <v>28</v>
      </c>
      <c r="C11">
        <v>49.11</v>
      </c>
      <c r="F11" t="s">
        <v>23</v>
      </c>
      <c r="G11">
        <v>54.55</v>
      </c>
      <c r="K11" s="37" t="s">
        <v>30</v>
      </c>
      <c r="L11" s="37" t="s">
        <v>98</v>
      </c>
      <c r="M11" s="37">
        <v>33.39</v>
      </c>
      <c r="N11" s="37">
        <v>29.52</v>
      </c>
      <c r="O11" s="37">
        <v>21.22</v>
      </c>
      <c r="P11" s="37">
        <v>27.49</v>
      </c>
      <c r="Q11" s="37">
        <v>18.63</v>
      </c>
      <c r="R11" s="37">
        <v>40.22</v>
      </c>
      <c r="S11" s="37">
        <v>31.37</v>
      </c>
      <c r="T11" s="37">
        <v>26.75</v>
      </c>
      <c r="U11" s="37"/>
      <c r="V11" s="37">
        <v>43.17</v>
      </c>
      <c r="W11" s="37">
        <v>38.01</v>
      </c>
      <c r="X11" s="37">
        <v>28.78</v>
      </c>
      <c r="Y11" s="37">
        <v>38.01</v>
      </c>
      <c r="Z11" s="37">
        <v>21.59</v>
      </c>
      <c r="AA11" s="37">
        <v>45.2</v>
      </c>
      <c r="AB11" s="37">
        <v>32.840000000000003</v>
      </c>
      <c r="AC11" s="37">
        <v>31.55</v>
      </c>
      <c r="AD11" s="37"/>
    </row>
    <row r="12" spans="1:30" ht="15.75" x14ac:dyDescent="0.25">
      <c r="F12" t="s">
        <v>28</v>
      </c>
      <c r="G12">
        <v>48.34</v>
      </c>
      <c r="K12" s="37" t="s">
        <v>7</v>
      </c>
      <c r="L12" s="37" t="s">
        <v>99</v>
      </c>
      <c r="M12" s="37">
        <v>82.14</v>
      </c>
      <c r="N12" s="37">
        <v>65.87</v>
      </c>
      <c r="O12" s="37">
        <v>61.11</v>
      </c>
      <c r="P12" s="37">
        <v>75</v>
      </c>
      <c r="Q12" s="37">
        <v>69.64</v>
      </c>
      <c r="R12" s="37">
        <v>79.17</v>
      </c>
      <c r="S12" s="37">
        <v>75.599999999999994</v>
      </c>
      <c r="T12" s="37">
        <v>65.87</v>
      </c>
      <c r="U12" s="37"/>
      <c r="V12" s="37">
        <v>85.83</v>
      </c>
      <c r="W12" s="37">
        <v>73.25</v>
      </c>
      <c r="X12" s="37">
        <v>73.25</v>
      </c>
      <c r="Y12" s="37">
        <v>82.44</v>
      </c>
      <c r="Z12" s="37">
        <v>78.44</v>
      </c>
      <c r="AA12" s="37">
        <v>82.04</v>
      </c>
      <c r="AB12" s="37">
        <v>78.84</v>
      </c>
      <c r="AC12" s="37">
        <v>77.05</v>
      </c>
      <c r="AD12" s="37"/>
    </row>
    <row r="13" spans="1:30" ht="15.75" x14ac:dyDescent="0.25">
      <c r="A13" t="s">
        <v>87</v>
      </c>
      <c r="B13" t="s">
        <v>5</v>
      </c>
      <c r="C13">
        <v>94.48</v>
      </c>
      <c r="F13" t="s">
        <v>29</v>
      </c>
      <c r="G13">
        <v>41.74</v>
      </c>
      <c r="K13" s="37" t="s">
        <v>20</v>
      </c>
      <c r="L13" s="37" t="s">
        <v>100</v>
      </c>
      <c r="M13" s="37">
        <v>50</v>
      </c>
      <c r="N13" s="37">
        <v>56.38</v>
      </c>
      <c r="O13" s="37">
        <v>38.270000000000003</v>
      </c>
      <c r="P13" s="37">
        <v>58.64</v>
      </c>
      <c r="Q13" s="37">
        <v>39.299999999999997</v>
      </c>
      <c r="R13" s="37">
        <v>49.59</v>
      </c>
      <c r="S13" s="37">
        <v>46.71</v>
      </c>
      <c r="T13" s="37">
        <v>28.19</v>
      </c>
      <c r="U13" s="37"/>
      <c r="V13" s="37">
        <v>55.47</v>
      </c>
      <c r="W13" s="37">
        <v>55.28</v>
      </c>
      <c r="X13" s="37">
        <v>39.35</v>
      </c>
      <c r="Y13" s="37">
        <v>56.43</v>
      </c>
      <c r="Z13" s="37">
        <v>37.43</v>
      </c>
      <c r="AA13" s="37">
        <v>51.25</v>
      </c>
      <c r="AB13" s="37">
        <v>42.42</v>
      </c>
      <c r="AC13" s="37">
        <v>28.98</v>
      </c>
      <c r="AD13" s="37"/>
    </row>
    <row r="14" spans="1:30" ht="15.75" x14ac:dyDescent="0.25">
      <c r="B14" t="s">
        <v>6</v>
      </c>
      <c r="C14">
        <v>85.63</v>
      </c>
      <c r="K14" s="37" t="s">
        <v>28</v>
      </c>
      <c r="L14" s="37" t="s">
        <v>101</v>
      </c>
      <c r="M14" s="37">
        <v>48.34</v>
      </c>
      <c r="N14" s="37">
        <v>47.76</v>
      </c>
      <c r="O14" s="37">
        <v>29.04</v>
      </c>
      <c r="P14" s="37">
        <v>43.47</v>
      </c>
      <c r="Q14" s="37">
        <v>27.68</v>
      </c>
      <c r="R14" s="37">
        <v>47.37</v>
      </c>
      <c r="S14" s="37">
        <v>38.99</v>
      </c>
      <c r="T14" s="37">
        <v>29.43</v>
      </c>
      <c r="U14" s="37"/>
      <c r="V14" s="37">
        <v>49.11</v>
      </c>
      <c r="W14" s="37">
        <v>44.38</v>
      </c>
      <c r="X14" s="37">
        <v>26.43</v>
      </c>
      <c r="Y14" s="37">
        <v>46.55</v>
      </c>
      <c r="Z14" s="37">
        <v>18.54</v>
      </c>
      <c r="AA14" s="37">
        <v>36.69</v>
      </c>
      <c r="AB14" s="37">
        <v>32.74</v>
      </c>
      <c r="AC14" s="37">
        <v>24.46</v>
      </c>
      <c r="AD14" s="37"/>
    </row>
    <row r="15" spans="1:30" ht="15.75" x14ac:dyDescent="0.25">
      <c r="B15" t="s">
        <v>15</v>
      </c>
      <c r="C15">
        <v>65.989999999999995</v>
      </c>
      <c r="E15" t="s">
        <v>87</v>
      </c>
      <c r="F15" t="s">
        <v>5</v>
      </c>
      <c r="G15">
        <v>87.29</v>
      </c>
      <c r="K15" s="37" t="s">
        <v>18</v>
      </c>
      <c r="L15" s="37" t="s">
        <v>102</v>
      </c>
      <c r="M15" s="37">
        <v>52.33</v>
      </c>
      <c r="N15" s="37">
        <v>43.01</v>
      </c>
      <c r="O15" s="37">
        <v>34.75</v>
      </c>
      <c r="P15" s="37">
        <v>59.11</v>
      </c>
      <c r="Q15" s="37">
        <v>34.96</v>
      </c>
      <c r="R15" s="37">
        <v>54.03</v>
      </c>
      <c r="S15" s="37">
        <v>44.16</v>
      </c>
      <c r="T15" s="37">
        <v>46.19</v>
      </c>
      <c r="U15" s="37"/>
      <c r="V15" s="37">
        <v>60.53</v>
      </c>
      <c r="W15" s="37">
        <v>44.36</v>
      </c>
      <c r="X15" s="37">
        <v>34.770000000000003</v>
      </c>
      <c r="Y15" s="37">
        <v>62.03</v>
      </c>
      <c r="Z15" s="37">
        <v>35.9</v>
      </c>
      <c r="AA15" s="37">
        <v>53.76</v>
      </c>
      <c r="AB15" s="37">
        <v>48.68</v>
      </c>
      <c r="AC15" s="37">
        <v>48.4</v>
      </c>
      <c r="AD15" s="37"/>
    </row>
    <row r="16" spans="1:30" ht="15.75" x14ac:dyDescent="0.25">
      <c r="B16" t="s">
        <v>18</v>
      </c>
      <c r="C16">
        <v>62.03</v>
      </c>
      <c r="F16" t="s">
        <v>6</v>
      </c>
      <c r="G16">
        <v>79.069999999999993</v>
      </c>
      <c r="K16" s="37" t="s">
        <v>5</v>
      </c>
      <c r="L16" s="37" t="s">
        <v>103</v>
      </c>
      <c r="M16" s="37">
        <v>77.040000000000006</v>
      </c>
      <c r="N16" s="37">
        <v>78.94</v>
      </c>
      <c r="O16" s="37">
        <v>67.55</v>
      </c>
      <c r="P16" s="37">
        <v>87.29</v>
      </c>
      <c r="Q16" s="37">
        <v>77.42</v>
      </c>
      <c r="R16" s="37">
        <v>80.459999999999994</v>
      </c>
      <c r="S16" s="37">
        <v>75.14</v>
      </c>
      <c r="T16" s="37">
        <v>63.95</v>
      </c>
      <c r="U16" s="37"/>
      <c r="V16" s="37">
        <v>77.069999999999993</v>
      </c>
      <c r="W16" s="37">
        <v>82.59</v>
      </c>
      <c r="X16" s="37">
        <v>68.790000000000006</v>
      </c>
      <c r="Y16" s="37">
        <v>94.48</v>
      </c>
      <c r="Z16" s="37">
        <v>79.62</v>
      </c>
      <c r="AA16" s="37">
        <v>80.25</v>
      </c>
      <c r="AB16" s="37">
        <v>70.28</v>
      </c>
      <c r="AC16" s="37">
        <v>72.61</v>
      </c>
      <c r="AD16" s="37"/>
    </row>
    <row r="17" spans="1:30" ht="15.75" x14ac:dyDescent="0.25">
      <c r="B17" t="s">
        <v>16</v>
      </c>
      <c r="C17">
        <v>61.31</v>
      </c>
      <c r="F17" t="s">
        <v>12</v>
      </c>
      <c r="G17">
        <v>73.209999999999994</v>
      </c>
      <c r="K17" s="37" t="s">
        <v>17</v>
      </c>
      <c r="L17" s="37" t="s">
        <v>104</v>
      </c>
      <c r="M17" s="37">
        <v>57.88</v>
      </c>
      <c r="N17" s="37">
        <v>53.23</v>
      </c>
      <c r="O17" s="37">
        <v>32.33</v>
      </c>
      <c r="P17" s="37">
        <v>52.37</v>
      </c>
      <c r="Q17" s="37">
        <v>30.17</v>
      </c>
      <c r="R17" s="37">
        <v>51.08</v>
      </c>
      <c r="S17" s="37">
        <v>40.950000000000003</v>
      </c>
      <c r="T17" s="37">
        <v>44.18</v>
      </c>
      <c r="U17" s="37"/>
      <c r="V17" s="37">
        <v>59.4</v>
      </c>
      <c r="W17" s="37">
        <v>54.19</v>
      </c>
      <c r="X17" s="37">
        <v>39.29</v>
      </c>
      <c r="Y17" s="37">
        <v>60.52</v>
      </c>
      <c r="Z17" s="37">
        <v>37.06</v>
      </c>
      <c r="AA17" s="37">
        <v>45.62</v>
      </c>
      <c r="AB17" s="37">
        <v>32.4</v>
      </c>
      <c r="AC17" s="37">
        <v>42.09</v>
      </c>
      <c r="AD17" s="37"/>
    </row>
    <row r="18" spans="1:30" ht="15.75" x14ac:dyDescent="0.25">
      <c r="B18" t="s">
        <v>17</v>
      </c>
      <c r="C18">
        <v>60.52</v>
      </c>
      <c r="F18" t="s">
        <v>18</v>
      </c>
      <c r="G18">
        <v>59.11</v>
      </c>
      <c r="K18" s="37" t="s">
        <v>11</v>
      </c>
      <c r="L18" s="37" t="s">
        <v>105</v>
      </c>
      <c r="M18" s="37">
        <v>59.82</v>
      </c>
      <c r="N18" s="37">
        <v>67.02</v>
      </c>
      <c r="O18" s="37">
        <v>42.81</v>
      </c>
      <c r="P18" s="37">
        <v>57.54</v>
      </c>
      <c r="Q18" s="37">
        <v>46.14</v>
      </c>
      <c r="R18" s="37">
        <v>59.65</v>
      </c>
      <c r="S18" s="37">
        <v>54.39</v>
      </c>
      <c r="T18" s="37">
        <v>35.79</v>
      </c>
      <c r="U18" s="37"/>
      <c r="V18" s="37">
        <v>68.62</v>
      </c>
      <c r="W18" s="37">
        <v>74.510000000000005</v>
      </c>
      <c r="X18" s="37">
        <v>51.68</v>
      </c>
      <c r="Y18" s="37">
        <v>69.56</v>
      </c>
      <c r="Z18" s="37">
        <v>50.97</v>
      </c>
      <c r="AA18" s="37">
        <v>65.13</v>
      </c>
      <c r="AB18" s="37">
        <v>54.51</v>
      </c>
      <c r="AC18" s="37">
        <v>38.94</v>
      </c>
      <c r="AD18" s="37"/>
    </row>
    <row r="19" spans="1:30" ht="15.75" x14ac:dyDescent="0.25">
      <c r="B19" t="s">
        <v>22</v>
      </c>
      <c r="C19">
        <v>58.89</v>
      </c>
      <c r="F19" t="s">
        <v>15</v>
      </c>
      <c r="G19">
        <v>58.7</v>
      </c>
      <c r="K19" s="37" t="s">
        <v>13</v>
      </c>
      <c r="L19" s="37" t="s">
        <v>106</v>
      </c>
      <c r="M19" s="37">
        <v>72.930000000000007</v>
      </c>
      <c r="N19" s="37">
        <v>59.83</v>
      </c>
      <c r="O19" s="37">
        <v>49.59</v>
      </c>
      <c r="P19" s="37">
        <v>63.22</v>
      </c>
      <c r="Q19" s="37">
        <v>54.75</v>
      </c>
      <c r="R19" s="37">
        <v>66.94</v>
      </c>
      <c r="S19" s="37">
        <v>63.43</v>
      </c>
      <c r="T19" s="37">
        <v>65.290000000000006</v>
      </c>
      <c r="U19" s="37"/>
      <c r="V19" s="37">
        <v>80.959999999999994</v>
      </c>
      <c r="W19" s="37">
        <v>70.61</v>
      </c>
      <c r="X19" s="37">
        <v>53.23</v>
      </c>
      <c r="Y19" s="37">
        <v>71.349999999999994</v>
      </c>
      <c r="Z19" s="37">
        <v>60.44</v>
      </c>
      <c r="AA19" s="37">
        <v>75.23</v>
      </c>
      <c r="AB19" s="37">
        <v>69.5</v>
      </c>
      <c r="AC19" s="37">
        <v>71.900000000000006</v>
      </c>
      <c r="AD19" s="37"/>
    </row>
    <row r="20" spans="1:30" ht="15.75" x14ac:dyDescent="0.25">
      <c r="B20" t="s">
        <v>14</v>
      </c>
      <c r="C20">
        <v>56.95</v>
      </c>
      <c r="F20" t="s">
        <v>20</v>
      </c>
      <c r="G20">
        <v>58.64</v>
      </c>
      <c r="K20" s="37" t="s">
        <v>9</v>
      </c>
      <c r="L20" s="37" t="s">
        <v>107</v>
      </c>
      <c r="M20" s="37">
        <v>64.069999999999993</v>
      </c>
      <c r="N20" s="37">
        <v>65.400000000000006</v>
      </c>
      <c r="O20" s="37">
        <v>53.04</v>
      </c>
      <c r="P20" s="37">
        <v>53.04</v>
      </c>
      <c r="Q20" s="37">
        <v>43.35</v>
      </c>
      <c r="R20" s="37">
        <v>55.32</v>
      </c>
      <c r="S20" s="37">
        <v>55.89</v>
      </c>
      <c r="T20" s="37">
        <v>42.4</v>
      </c>
      <c r="U20" s="37"/>
      <c r="V20" s="37">
        <v>66.260000000000005</v>
      </c>
      <c r="W20" s="37">
        <v>75.2</v>
      </c>
      <c r="X20" s="37">
        <v>62.2</v>
      </c>
      <c r="Y20" s="37">
        <v>59.96</v>
      </c>
      <c r="Z20" s="37">
        <v>48.98</v>
      </c>
      <c r="AA20" s="37">
        <v>60.16</v>
      </c>
      <c r="AB20" s="37">
        <v>60.57</v>
      </c>
      <c r="AC20" s="37">
        <v>53.25</v>
      </c>
      <c r="AD20" s="37"/>
    </row>
    <row r="21" spans="1:30" ht="15.75" x14ac:dyDescent="0.25">
      <c r="B21" t="s">
        <v>20</v>
      </c>
      <c r="C21">
        <v>56.43</v>
      </c>
      <c r="F21" t="s">
        <v>22</v>
      </c>
      <c r="G21">
        <v>47.43</v>
      </c>
      <c r="K21" s="37" t="s">
        <v>14</v>
      </c>
      <c r="L21" s="37" t="s">
        <v>108</v>
      </c>
      <c r="M21" s="37">
        <v>56.33</v>
      </c>
      <c r="N21" s="37">
        <v>50.37</v>
      </c>
      <c r="O21" s="37">
        <v>41.44</v>
      </c>
      <c r="P21" s="37">
        <v>49.38</v>
      </c>
      <c r="Q21" s="37">
        <v>48.88</v>
      </c>
      <c r="R21" s="37">
        <v>48.64</v>
      </c>
      <c r="S21" s="37">
        <v>51.12</v>
      </c>
      <c r="T21" s="37">
        <v>38.46</v>
      </c>
      <c r="U21" s="37"/>
      <c r="V21" s="37">
        <v>53.94</v>
      </c>
      <c r="W21" s="37">
        <v>49.08</v>
      </c>
      <c r="X21" s="37">
        <v>45.73</v>
      </c>
      <c r="Y21" s="37">
        <v>56.95</v>
      </c>
      <c r="Z21" s="37">
        <v>48.24</v>
      </c>
      <c r="AA21" s="37">
        <v>48.58</v>
      </c>
      <c r="AB21" s="37">
        <v>49.58</v>
      </c>
      <c r="AC21" s="37">
        <v>33</v>
      </c>
      <c r="AD21" s="37"/>
    </row>
    <row r="22" spans="1:30" ht="15.75" x14ac:dyDescent="0.25">
      <c r="B22" t="s">
        <v>29</v>
      </c>
      <c r="C22">
        <v>48.11</v>
      </c>
      <c r="K22" s="37" t="s">
        <v>8</v>
      </c>
      <c r="L22" s="37" t="s">
        <v>109</v>
      </c>
      <c r="M22" s="37">
        <v>81.12</v>
      </c>
      <c r="N22" s="37">
        <v>78.11</v>
      </c>
      <c r="O22" s="37">
        <v>67.17</v>
      </c>
      <c r="P22" s="37">
        <v>80.260000000000005</v>
      </c>
      <c r="Q22" s="37">
        <v>67.17</v>
      </c>
      <c r="R22" s="37">
        <v>74.03</v>
      </c>
      <c r="S22" s="37">
        <v>70.39</v>
      </c>
      <c r="T22" s="37">
        <v>83.69</v>
      </c>
      <c r="U22" s="37"/>
      <c r="V22" s="37">
        <v>86.32</v>
      </c>
      <c r="W22" s="37">
        <v>78.56</v>
      </c>
      <c r="X22" s="37">
        <v>73.010000000000005</v>
      </c>
      <c r="Y22" s="37">
        <v>81.89</v>
      </c>
      <c r="Z22" s="37">
        <v>72.459999999999994</v>
      </c>
      <c r="AA22" s="37">
        <v>80.41</v>
      </c>
      <c r="AB22" s="37">
        <v>70.790000000000006</v>
      </c>
      <c r="AC22" s="37">
        <v>91.87</v>
      </c>
      <c r="AD22" s="37"/>
    </row>
    <row r="23" spans="1:30" ht="51.75" x14ac:dyDescent="0.25">
      <c r="E23" s="40" t="s">
        <v>110</v>
      </c>
      <c r="F23" t="s">
        <v>6</v>
      </c>
      <c r="G23">
        <v>79.069999999999993</v>
      </c>
      <c r="K23" s="37" t="s">
        <v>25</v>
      </c>
      <c r="L23" s="37" t="s">
        <v>111</v>
      </c>
      <c r="M23" s="37">
        <v>43</v>
      </c>
      <c r="N23" s="37">
        <v>32.880000000000003</v>
      </c>
      <c r="O23" s="37">
        <v>30.74</v>
      </c>
      <c r="P23" s="37">
        <v>35.6</v>
      </c>
      <c r="Q23" s="37">
        <v>21.01</v>
      </c>
      <c r="R23" s="37">
        <v>44.75</v>
      </c>
      <c r="S23" s="37">
        <v>37.94</v>
      </c>
      <c r="T23" s="37">
        <v>30.35</v>
      </c>
      <c r="U23" s="37"/>
      <c r="V23" s="37">
        <v>44.16</v>
      </c>
      <c r="W23" s="37">
        <v>36.19</v>
      </c>
      <c r="X23" s="37">
        <v>33.659999999999997</v>
      </c>
      <c r="Y23" s="37">
        <v>42.8</v>
      </c>
      <c r="Z23" s="37">
        <v>24.71</v>
      </c>
      <c r="AA23" s="37">
        <v>45.53</v>
      </c>
      <c r="AB23" s="37">
        <v>36.19</v>
      </c>
      <c r="AC23" s="37">
        <v>33.07</v>
      </c>
      <c r="AD23" s="37"/>
    </row>
    <row r="24" spans="1:30" ht="39" x14ac:dyDescent="0.25">
      <c r="A24" s="40" t="s">
        <v>110</v>
      </c>
      <c r="B24" t="s">
        <v>25</v>
      </c>
      <c r="C24">
        <v>45.53</v>
      </c>
      <c r="F24" t="s">
        <v>19</v>
      </c>
      <c r="G24">
        <v>62.21</v>
      </c>
      <c r="K24" s="37" t="s">
        <v>29</v>
      </c>
      <c r="L24" s="37" t="s">
        <v>112</v>
      </c>
      <c r="M24" s="37">
        <v>41.74</v>
      </c>
      <c r="N24" s="37">
        <v>35.380000000000003</v>
      </c>
      <c r="O24" s="37">
        <v>24.79</v>
      </c>
      <c r="P24" s="37">
        <v>33.9</v>
      </c>
      <c r="Q24" s="37">
        <v>18.64</v>
      </c>
      <c r="R24" s="37">
        <v>38.35</v>
      </c>
      <c r="S24" s="37">
        <v>32.42</v>
      </c>
      <c r="T24" s="37">
        <v>29.66</v>
      </c>
      <c r="U24" s="37"/>
      <c r="V24" s="37">
        <v>46.21</v>
      </c>
      <c r="W24" s="37">
        <v>41.29</v>
      </c>
      <c r="X24" s="37">
        <v>32.39</v>
      </c>
      <c r="Y24" s="37">
        <v>48.11</v>
      </c>
      <c r="Z24" s="37">
        <v>20.079999999999998</v>
      </c>
      <c r="AA24" s="37">
        <v>41.48</v>
      </c>
      <c r="AB24" s="37">
        <v>30.49</v>
      </c>
      <c r="AC24" s="37">
        <v>34.47</v>
      </c>
      <c r="AD24" s="37"/>
    </row>
    <row r="25" spans="1:30" ht="15.75" x14ac:dyDescent="0.25">
      <c r="B25" t="s">
        <v>30</v>
      </c>
      <c r="C25">
        <v>45.2</v>
      </c>
      <c r="F25" t="s">
        <v>27</v>
      </c>
      <c r="G25">
        <v>49.1</v>
      </c>
      <c r="K25" s="37" t="s">
        <v>21</v>
      </c>
      <c r="L25" s="37" t="s">
        <v>113</v>
      </c>
      <c r="M25" s="37">
        <v>55.14</v>
      </c>
      <c r="N25" s="37">
        <v>47.33</v>
      </c>
      <c r="O25" s="37">
        <v>32.92</v>
      </c>
      <c r="P25" s="37">
        <v>50.41</v>
      </c>
      <c r="Q25" s="37">
        <v>35.39</v>
      </c>
      <c r="R25" s="37">
        <v>48.15</v>
      </c>
      <c r="S25" s="37">
        <v>36.21</v>
      </c>
      <c r="T25" s="37">
        <v>33.950000000000003</v>
      </c>
      <c r="U25" s="37"/>
      <c r="V25" s="37">
        <v>64.069999999999993</v>
      </c>
      <c r="W25" s="37">
        <v>53.8</v>
      </c>
      <c r="X25" s="37">
        <v>33.65</v>
      </c>
      <c r="Y25" s="37">
        <v>61.79</v>
      </c>
      <c r="Z25" s="37">
        <v>43.73</v>
      </c>
      <c r="AA25" s="37">
        <v>51.14</v>
      </c>
      <c r="AB25" s="37">
        <v>42.4</v>
      </c>
      <c r="AC25" s="37">
        <v>36.119999999999997</v>
      </c>
      <c r="AD25" s="37"/>
    </row>
    <row r="26" spans="1:30" ht="15.75" x14ac:dyDescent="0.25">
      <c r="A26" t="s">
        <v>114</v>
      </c>
      <c r="F26" t="s">
        <v>25</v>
      </c>
      <c r="G26">
        <v>44.75</v>
      </c>
      <c r="K26" s="37" t="s">
        <v>10</v>
      </c>
      <c r="L26" s="37" t="s">
        <v>115</v>
      </c>
      <c r="M26" s="37">
        <v>82.66</v>
      </c>
      <c r="N26" s="37">
        <v>68.55</v>
      </c>
      <c r="O26" s="37">
        <v>51.81</v>
      </c>
      <c r="P26" s="37">
        <v>72.180000000000007</v>
      </c>
      <c r="Q26" s="37">
        <v>65.12</v>
      </c>
      <c r="R26" s="37">
        <v>79.64</v>
      </c>
      <c r="S26" s="37">
        <v>76.010000000000005</v>
      </c>
      <c r="T26" s="37">
        <v>57.06</v>
      </c>
      <c r="U26" s="37"/>
      <c r="V26" s="37">
        <v>84.04</v>
      </c>
      <c r="W26" s="37">
        <v>75.38</v>
      </c>
      <c r="X26" s="37">
        <v>61.15</v>
      </c>
      <c r="Y26" s="37">
        <v>81.150000000000006</v>
      </c>
      <c r="Z26" s="37">
        <v>68.08</v>
      </c>
      <c r="AA26" s="37">
        <v>75.959999999999994</v>
      </c>
      <c r="AB26" s="37">
        <v>70.19</v>
      </c>
      <c r="AC26" s="37">
        <v>58.85</v>
      </c>
      <c r="AD26" s="37"/>
    </row>
    <row r="27" spans="1:30" ht="26.25" x14ac:dyDescent="0.25">
      <c r="A27" s="40" t="s">
        <v>116</v>
      </c>
      <c r="B27" t="s">
        <v>8</v>
      </c>
      <c r="C27">
        <v>91.87</v>
      </c>
      <c r="F27" t="s">
        <v>30</v>
      </c>
      <c r="G27">
        <v>40.22</v>
      </c>
      <c r="K27" s="37" t="s">
        <v>19</v>
      </c>
      <c r="L27" s="37" t="s">
        <v>117</v>
      </c>
      <c r="M27" s="37">
        <v>59.45</v>
      </c>
      <c r="N27" s="37">
        <v>53.5</v>
      </c>
      <c r="O27" s="37">
        <v>35.67</v>
      </c>
      <c r="P27" s="37">
        <v>53.72</v>
      </c>
      <c r="Q27" s="37">
        <v>40.549999999999997</v>
      </c>
      <c r="R27" s="37">
        <v>62.21</v>
      </c>
      <c r="S27" s="37">
        <v>51.8</v>
      </c>
      <c r="T27" s="37">
        <v>30.57</v>
      </c>
      <c r="U27" s="37"/>
      <c r="V27" s="37">
        <v>68.37</v>
      </c>
      <c r="W27" s="37">
        <v>58.71</v>
      </c>
      <c r="X27" s="37">
        <v>37.69</v>
      </c>
      <c r="Y27" s="37">
        <v>66.67</v>
      </c>
      <c r="Z27" s="37">
        <v>44.32</v>
      </c>
      <c r="AA27" s="37">
        <v>64.39</v>
      </c>
      <c r="AB27" s="37">
        <v>55.49</v>
      </c>
      <c r="AC27" s="37">
        <v>34.28</v>
      </c>
      <c r="AD27" s="37"/>
    </row>
    <row r="28" spans="1:30" ht="15.75" x14ac:dyDescent="0.25">
      <c r="A28" s="40" t="s">
        <v>114</v>
      </c>
      <c r="K28" s="37" t="s">
        <v>12</v>
      </c>
      <c r="L28" s="37" t="s">
        <v>118</v>
      </c>
      <c r="M28" s="37">
        <v>59.92</v>
      </c>
      <c r="N28" s="37">
        <v>64.209999999999994</v>
      </c>
      <c r="O28" s="37">
        <v>50.79</v>
      </c>
      <c r="P28" s="37">
        <v>73.209999999999994</v>
      </c>
      <c r="Q28" s="37">
        <v>64.680000000000007</v>
      </c>
      <c r="R28" s="37">
        <v>60.52</v>
      </c>
      <c r="S28" s="37">
        <v>55.56</v>
      </c>
      <c r="T28" s="37">
        <v>50</v>
      </c>
      <c r="U28" s="37"/>
      <c r="V28" s="37">
        <v>76.569999999999993</v>
      </c>
      <c r="W28" s="37">
        <v>79.19</v>
      </c>
      <c r="X28" s="37">
        <v>68.08</v>
      </c>
      <c r="Y28" s="37">
        <v>79.599999999999994</v>
      </c>
      <c r="Z28" s="37">
        <v>80.61</v>
      </c>
      <c r="AA28" s="37">
        <v>74.14</v>
      </c>
      <c r="AB28" s="37">
        <v>67.680000000000007</v>
      </c>
      <c r="AC28" s="37">
        <v>66.06</v>
      </c>
      <c r="AD28" s="37"/>
    </row>
    <row r="29" spans="1:30" ht="39" x14ac:dyDescent="0.25">
      <c r="A29" s="40" t="s">
        <v>119</v>
      </c>
      <c r="B29" t="s">
        <v>9</v>
      </c>
      <c r="C29">
        <v>75.2</v>
      </c>
      <c r="E29" s="40" t="s">
        <v>120</v>
      </c>
      <c r="F29" t="s">
        <v>11</v>
      </c>
      <c r="G29">
        <v>67.02</v>
      </c>
      <c r="K29" s="37" t="s">
        <v>15</v>
      </c>
      <c r="L29" s="37" t="s">
        <v>121</v>
      </c>
      <c r="M29" s="37">
        <v>55.45</v>
      </c>
      <c r="N29" s="37">
        <v>52.77</v>
      </c>
      <c r="O29" s="37">
        <v>43.59</v>
      </c>
      <c r="P29" s="37">
        <v>58.7</v>
      </c>
      <c r="Q29" s="37">
        <v>39.39</v>
      </c>
      <c r="R29" s="37">
        <v>50.48</v>
      </c>
      <c r="S29" s="37">
        <v>51.05</v>
      </c>
      <c r="T29" s="37">
        <v>50.67</v>
      </c>
      <c r="U29" s="37"/>
      <c r="V29" s="37">
        <v>56.93</v>
      </c>
      <c r="W29" s="37">
        <v>48.61</v>
      </c>
      <c r="X29" s="37">
        <v>38.26</v>
      </c>
      <c r="Y29" s="37">
        <v>65.989999999999995</v>
      </c>
      <c r="Z29" s="37">
        <v>33.090000000000003</v>
      </c>
      <c r="AA29" s="37">
        <v>46.58</v>
      </c>
      <c r="AB29" s="37">
        <v>45.29</v>
      </c>
      <c r="AC29" s="37">
        <v>50.28</v>
      </c>
      <c r="AD29" s="37"/>
    </row>
    <row r="30" spans="1:30" ht="25.5" customHeight="1" x14ac:dyDescent="0.25">
      <c r="A30" s="40"/>
      <c r="B30" t="s">
        <v>11</v>
      </c>
      <c r="C30">
        <v>74.510000000000005</v>
      </c>
      <c r="F30" t="s">
        <v>9</v>
      </c>
      <c r="G30">
        <v>65.400000000000006</v>
      </c>
      <c r="K30" s="37" t="s">
        <v>38</v>
      </c>
      <c r="L30" s="37" t="s">
        <v>1</v>
      </c>
      <c r="M30" s="37">
        <v>58.68</v>
      </c>
      <c r="N30" s="37">
        <v>53.32</v>
      </c>
      <c r="O30" s="37">
        <v>42.03</v>
      </c>
      <c r="P30" s="37">
        <v>55.57</v>
      </c>
      <c r="Q30" s="37">
        <v>41.78</v>
      </c>
      <c r="R30" s="37">
        <v>56.01</v>
      </c>
      <c r="S30" s="37">
        <v>50.16</v>
      </c>
      <c r="T30" s="37">
        <v>44.47</v>
      </c>
      <c r="U30" s="37"/>
      <c r="V30" s="37">
        <v>63.93</v>
      </c>
      <c r="W30" s="37">
        <v>56.86</v>
      </c>
      <c r="X30" s="37">
        <v>46.45</v>
      </c>
      <c r="Y30" s="37">
        <v>63.43</v>
      </c>
      <c r="Z30" s="37">
        <v>45.25</v>
      </c>
      <c r="AA30" s="37">
        <v>57.69</v>
      </c>
      <c r="AB30" s="37">
        <v>50.41</v>
      </c>
      <c r="AC30" s="37">
        <v>48.8</v>
      </c>
      <c r="AD30" s="37"/>
    </row>
    <row r="31" spans="1:30" x14ac:dyDescent="0.2">
      <c r="A31" s="40" t="s">
        <v>114</v>
      </c>
      <c r="E31" t="s">
        <v>114</v>
      </c>
    </row>
    <row r="32" spans="1:30" ht="25.5" x14ac:dyDescent="0.2">
      <c r="A32" s="40" t="s">
        <v>122</v>
      </c>
      <c r="B32" t="s">
        <v>12</v>
      </c>
      <c r="C32">
        <v>80.61</v>
      </c>
      <c r="E32" s="40" t="s">
        <v>116</v>
      </c>
      <c r="F32" t="s">
        <v>8</v>
      </c>
      <c r="G32">
        <v>83.69</v>
      </c>
    </row>
    <row r="34" spans="11:22" x14ac:dyDescent="0.2">
      <c r="K34" s="88" t="s">
        <v>171</v>
      </c>
    </row>
    <row r="36" spans="11:22" ht="15.75" x14ac:dyDescent="0.2">
      <c r="K36" s="41" t="s">
        <v>123</v>
      </c>
    </row>
    <row r="37" spans="11:22" ht="15.75" customHeight="1" x14ac:dyDescent="0.2">
      <c r="K37" s="103" t="s">
        <v>83</v>
      </c>
      <c r="L37" s="103"/>
      <c r="M37" s="103"/>
      <c r="N37" s="103"/>
      <c r="O37" s="103"/>
      <c r="P37" s="103"/>
      <c r="Q37" s="103"/>
      <c r="R37" s="103"/>
      <c r="S37" s="103"/>
      <c r="T37" s="103"/>
    </row>
    <row r="38" spans="11:22" x14ac:dyDescent="0.2">
      <c r="K38" s="103"/>
      <c r="L38" s="103"/>
      <c r="M38" s="103"/>
      <c r="N38" s="103"/>
      <c r="O38" s="103"/>
      <c r="P38" s="103"/>
      <c r="Q38" s="103"/>
      <c r="R38" s="103"/>
      <c r="S38" s="103"/>
      <c r="T38" s="103"/>
    </row>
    <row r="39" spans="11:22" x14ac:dyDescent="0.2">
      <c r="K39" s="42" t="s">
        <v>81</v>
      </c>
      <c r="L39" s="12"/>
      <c r="M39" s="12"/>
      <c r="N39" s="12"/>
      <c r="O39" s="12"/>
      <c r="P39" s="12"/>
      <c r="Q39" s="12"/>
      <c r="R39" s="12"/>
      <c r="S39" s="12"/>
      <c r="T39" s="12"/>
      <c r="U39" s="12"/>
      <c r="V39" s="12"/>
    </row>
    <row r="40" spans="11:22" x14ac:dyDescent="0.2">
      <c r="K40" s="12"/>
      <c r="L40" s="12"/>
      <c r="M40" s="12"/>
      <c r="N40" s="12"/>
      <c r="O40" s="12"/>
      <c r="P40" s="12"/>
      <c r="Q40" s="12"/>
      <c r="R40" s="12"/>
      <c r="S40" s="12"/>
      <c r="T40" s="12"/>
      <c r="U40" s="12"/>
      <c r="V40" s="12"/>
    </row>
    <row r="41" spans="11:22" x14ac:dyDescent="0.2">
      <c r="K41" s="12"/>
      <c r="L41" s="12"/>
      <c r="M41" s="12"/>
      <c r="N41" s="12"/>
      <c r="O41" s="12"/>
      <c r="P41" s="12"/>
      <c r="Q41" s="12"/>
      <c r="R41" s="12"/>
      <c r="S41" s="12"/>
      <c r="T41" s="12"/>
      <c r="U41" s="12"/>
      <c r="V41" s="12"/>
    </row>
    <row r="42" spans="11:22" x14ac:dyDescent="0.2">
      <c r="K42" s="12"/>
      <c r="L42" s="12"/>
      <c r="M42" s="12"/>
      <c r="N42" s="12"/>
      <c r="O42" s="12"/>
      <c r="P42" s="12"/>
      <c r="Q42" s="12"/>
      <c r="R42" s="12"/>
      <c r="S42" s="12"/>
      <c r="T42" s="12"/>
      <c r="U42" s="12"/>
      <c r="V42" s="12"/>
    </row>
    <row r="43" spans="11:22" x14ac:dyDescent="0.2">
      <c r="K43" s="12"/>
      <c r="L43" s="12"/>
      <c r="M43" s="12"/>
      <c r="N43" s="12"/>
      <c r="O43" s="12"/>
      <c r="P43" s="12"/>
      <c r="Q43" s="12"/>
      <c r="R43" s="12"/>
      <c r="S43" s="12"/>
      <c r="T43" s="12"/>
      <c r="U43" s="12"/>
      <c r="V43" s="12"/>
    </row>
    <row r="44" spans="11:22" x14ac:dyDescent="0.2">
      <c r="K44" s="12"/>
      <c r="L44" s="12"/>
      <c r="M44" s="12"/>
      <c r="N44" s="12"/>
      <c r="O44" s="12"/>
      <c r="P44" s="12"/>
      <c r="Q44" s="12"/>
      <c r="R44" s="12"/>
      <c r="S44" s="12"/>
      <c r="T44" s="12"/>
      <c r="U44" s="12"/>
      <c r="V44" s="12"/>
    </row>
    <row r="45" spans="11:22" x14ac:dyDescent="0.2">
      <c r="K45" s="12"/>
      <c r="L45" s="12"/>
      <c r="M45" s="12"/>
      <c r="N45" s="12"/>
      <c r="O45" s="12"/>
      <c r="P45" s="12"/>
      <c r="Q45" s="12"/>
      <c r="R45" s="12"/>
      <c r="S45" s="12"/>
      <c r="T45" s="12"/>
      <c r="U45" s="12"/>
      <c r="V45" s="12"/>
    </row>
    <row r="46" spans="11:22" x14ac:dyDescent="0.2">
      <c r="K46" s="12"/>
      <c r="L46" s="12"/>
      <c r="M46" s="12"/>
      <c r="N46" s="12"/>
      <c r="O46" s="12"/>
      <c r="P46" s="12"/>
      <c r="Q46" s="12"/>
      <c r="R46" s="12"/>
      <c r="S46" s="12"/>
      <c r="T46" s="12"/>
      <c r="U46" s="12"/>
      <c r="V46" s="12"/>
    </row>
    <row r="47" spans="11:22" x14ac:dyDescent="0.2">
      <c r="K47" s="12"/>
      <c r="L47" s="12"/>
      <c r="M47" s="12"/>
      <c r="N47" s="12"/>
      <c r="O47" s="12"/>
      <c r="P47" s="12"/>
      <c r="Q47" s="12"/>
      <c r="R47" s="12"/>
      <c r="S47" s="12"/>
      <c r="T47" s="12"/>
      <c r="U47" s="12"/>
      <c r="V47" s="12"/>
    </row>
    <row r="48" spans="11:22" x14ac:dyDescent="0.2">
      <c r="K48" s="12"/>
      <c r="L48" s="12"/>
      <c r="M48" s="12"/>
      <c r="N48" s="12"/>
      <c r="O48" s="12"/>
      <c r="P48" s="12"/>
      <c r="Q48" s="12"/>
      <c r="R48" s="12"/>
      <c r="S48" s="12"/>
      <c r="T48" s="12"/>
      <c r="U48" s="12"/>
      <c r="V48" s="12"/>
    </row>
    <row r="49" spans="11:22" x14ac:dyDescent="0.2">
      <c r="K49" s="12"/>
      <c r="L49" s="12"/>
      <c r="M49" s="12"/>
      <c r="N49" s="12"/>
      <c r="O49" s="12"/>
      <c r="P49" s="12"/>
      <c r="Q49" s="12"/>
      <c r="R49" s="12"/>
      <c r="S49" s="12"/>
      <c r="T49" s="12"/>
      <c r="U49" s="12"/>
      <c r="V49" s="12"/>
    </row>
    <row r="50" spans="11:22" x14ac:dyDescent="0.2">
      <c r="K50" s="12"/>
      <c r="L50" s="12"/>
      <c r="M50" s="12"/>
      <c r="N50" s="12"/>
      <c r="O50" s="12"/>
      <c r="P50" s="12"/>
      <c r="Q50" s="12"/>
      <c r="R50" s="12"/>
      <c r="S50" s="12"/>
      <c r="T50" s="12"/>
      <c r="U50" s="12"/>
      <c r="V50" s="12"/>
    </row>
    <row r="51" spans="11:22" x14ac:dyDescent="0.2">
      <c r="K51" s="12"/>
      <c r="L51" s="12"/>
      <c r="M51" s="12"/>
      <c r="N51" s="12"/>
      <c r="O51" s="12"/>
      <c r="P51" s="12"/>
      <c r="Q51" s="12"/>
      <c r="R51" s="12"/>
      <c r="S51" s="12"/>
      <c r="T51" s="12"/>
      <c r="U51" s="12"/>
      <c r="V51" s="12"/>
    </row>
    <row r="52" spans="11:22" x14ac:dyDescent="0.2">
      <c r="K52" s="12"/>
      <c r="L52" s="12"/>
      <c r="M52" s="12"/>
      <c r="N52" s="12"/>
      <c r="O52" s="12"/>
      <c r="P52" s="12"/>
      <c r="Q52" s="12"/>
      <c r="R52" s="12"/>
      <c r="S52" s="12"/>
      <c r="T52" s="12"/>
      <c r="U52" s="12"/>
      <c r="V52" s="12"/>
    </row>
    <row r="53" spans="11:22" x14ac:dyDescent="0.2">
      <c r="K53" s="12"/>
      <c r="L53" s="12"/>
      <c r="M53" s="12"/>
      <c r="N53" s="12"/>
      <c r="O53" s="12"/>
      <c r="P53" s="12"/>
      <c r="Q53" s="12"/>
      <c r="R53" s="12"/>
      <c r="S53" s="12"/>
      <c r="T53" s="12"/>
      <c r="U53" s="12"/>
      <c r="V53" s="12"/>
    </row>
    <row r="54" spans="11:22" x14ac:dyDescent="0.2">
      <c r="K54" s="12"/>
      <c r="L54" s="12"/>
      <c r="M54" s="12"/>
      <c r="N54" s="12"/>
      <c r="O54" s="12"/>
      <c r="P54" s="12"/>
      <c r="Q54" s="12"/>
      <c r="R54" s="12"/>
      <c r="S54" s="12"/>
      <c r="T54" s="12"/>
      <c r="U54" s="12"/>
      <c r="V54" s="12"/>
    </row>
    <row r="55" spans="11:22" x14ac:dyDescent="0.2">
      <c r="K55" s="12"/>
      <c r="L55" s="12"/>
      <c r="M55" s="12"/>
      <c r="N55" s="12"/>
      <c r="O55" s="12"/>
      <c r="P55" s="12"/>
      <c r="Q55" s="12"/>
      <c r="R55" s="12"/>
      <c r="S55" s="12"/>
      <c r="T55" s="12"/>
      <c r="U55" s="12"/>
      <c r="V55" s="12"/>
    </row>
    <row r="56" spans="11:22" x14ac:dyDescent="0.2">
      <c r="K56" s="12"/>
      <c r="L56" s="12"/>
      <c r="M56" s="12"/>
      <c r="N56" s="12"/>
      <c r="O56" s="12"/>
      <c r="P56" s="12"/>
      <c r="Q56" s="12"/>
      <c r="R56" s="12"/>
      <c r="S56" s="12"/>
      <c r="T56" s="12"/>
      <c r="U56" s="12"/>
      <c r="V56" s="12"/>
    </row>
    <row r="57" spans="11:22" x14ac:dyDescent="0.2">
      <c r="K57" s="12"/>
      <c r="L57" s="12"/>
      <c r="M57" s="12"/>
      <c r="N57" s="12"/>
      <c r="O57" s="12"/>
      <c r="P57" s="12"/>
      <c r="Q57" s="12"/>
      <c r="R57" s="12"/>
      <c r="S57" s="12"/>
      <c r="T57" s="12"/>
      <c r="U57" s="12"/>
      <c r="V57" s="12"/>
    </row>
    <row r="58" spans="11:22" x14ac:dyDescent="0.2">
      <c r="K58" s="42" t="s">
        <v>82</v>
      </c>
      <c r="L58" s="12"/>
      <c r="M58" s="12"/>
      <c r="N58" s="12"/>
      <c r="O58" s="12"/>
      <c r="P58" s="12"/>
      <c r="Q58" s="12"/>
      <c r="R58" s="12"/>
      <c r="S58" s="12"/>
      <c r="T58" s="12"/>
      <c r="U58" s="12"/>
      <c r="V58" s="12"/>
    </row>
    <row r="59" spans="11:22" x14ac:dyDescent="0.2">
      <c r="K59" s="12"/>
      <c r="L59" s="12"/>
      <c r="M59" s="12"/>
      <c r="N59" s="12"/>
      <c r="O59" s="12"/>
      <c r="P59" s="12"/>
      <c r="Q59" s="12"/>
      <c r="R59" s="12"/>
      <c r="S59" s="12"/>
      <c r="T59" s="12"/>
      <c r="U59" s="12"/>
      <c r="V59" s="12"/>
    </row>
    <row r="60" spans="11:22" x14ac:dyDescent="0.2">
      <c r="K60" s="12"/>
      <c r="L60" s="12"/>
      <c r="M60" s="12"/>
      <c r="N60" s="12"/>
      <c r="O60" s="12"/>
      <c r="P60" s="12"/>
      <c r="Q60" s="12"/>
      <c r="R60" s="12"/>
      <c r="S60" s="12"/>
      <c r="T60" s="12"/>
      <c r="U60" s="12"/>
      <c r="V60" s="12"/>
    </row>
    <row r="61" spans="11:22" x14ac:dyDescent="0.2">
      <c r="K61" s="12"/>
      <c r="L61" s="12"/>
      <c r="M61" s="12"/>
      <c r="N61" s="12"/>
      <c r="O61" s="12"/>
      <c r="P61" s="12"/>
      <c r="Q61" s="12"/>
      <c r="R61" s="12"/>
      <c r="S61" s="12"/>
      <c r="T61" s="12"/>
      <c r="U61" s="12"/>
      <c r="V61" s="12"/>
    </row>
    <row r="62" spans="11:22" x14ac:dyDescent="0.2">
      <c r="K62" s="12"/>
      <c r="L62" s="12"/>
      <c r="M62" s="12"/>
      <c r="N62" s="12"/>
      <c r="O62" s="12"/>
      <c r="P62" s="12"/>
      <c r="Q62" s="12"/>
      <c r="R62" s="12"/>
      <c r="S62" s="12"/>
      <c r="T62" s="12"/>
      <c r="U62" s="12"/>
      <c r="V62" s="12"/>
    </row>
    <row r="63" spans="11:22" x14ac:dyDescent="0.2">
      <c r="K63" s="12"/>
      <c r="L63" s="12"/>
      <c r="M63" s="12"/>
      <c r="N63" s="12"/>
      <c r="O63" s="12"/>
      <c r="P63" s="12"/>
      <c r="Q63" s="12"/>
      <c r="R63" s="12"/>
      <c r="S63" s="12"/>
      <c r="T63" s="12"/>
      <c r="U63" s="12"/>
      <c r="V63" s="12"/>
    </row>
    <row r="64" spans="11:22" x14ac:dyDescent="0.2">
      <c r="K64" s="12"/>
      <c r="L64" s="12"/>
      <c r="M64" s="12"/>
      <c r="N64" s="12"/>
      <c r="O64" s="12"/>
      <c r="P64" s="12"/>
      <c r="Q64" s="12"/>
      <c r="R64" s="12"/>
      <c r="S64" s="12"/>
      <c r="T64" s="12"/>
      <c r="U64" s="12"/>
      <c r="V64" s="12"/>
    </row>
    <row r="65" spans="11:22" x14ac:dyDescent="0.2">
      <c r="K65" s="12"/>
      <c r="L65" s="12"/>
      <c r="M65" s="12"/>
      <c r="N65" s="12"/>
      <c r="O65" s="12"/>
      <c r="P65" s="12"/>
      <c r="Q65" s="12"/>
      <c r="R65" s="12"/>
      <c r="S65" s="12"/>
      <c r="T65" s="12"/>
      <c r="U65" s="12"/>
      <c r="V65" s="12"/>
    </row>
    <row r="66" spans="11:22" x14ac:dyDescent="0.2">
      <c r="K66" s="12"/>
      <c r="L66" s="12"/>
      <c r="M66" s="12"/>
      <c r="N66" s="12"/>
      <c r="O66" s="12"/>
      <c r="P66" s="12"/>
      <c r="Q66" s="12"/>
      <c r="R66" s="12"/>
      <c r="S66" s="12"/>
      <c r="T66" s="12"/>
      <c r="U66" s="12"/>
      <c r="V66" s="12"/>
    </row>
    <row r="67" spans="11:22" x14ac:dyDescent="0.2">
      <c r="K67" s="12"/>
      <c r="L67" s="12"/>
      <c r="M67" s="12"/>
      <c r="N67" s="12"/>
      <c r="O67" s="12"/>
      <c r="P67" s="12"/>
      <c r="Q67" s="12"/>
      <c r="R67" s="12"/>
      <c r="S67" s="12"/>
      <c r="T67" s="12"/>
      <c r="U67" s="12"/>
      <c r="V67" s="12"/>
    </row>
    <row r="68" spans="11:22" x14ac:dyDescent="0.2">
      <c r="K68" s="12"/>
      <c r="L68" s="12"/>
      <c r="M68" s="12"/>
      <c r="N68" s="12"/>
      <c r="O68" s="12"/>
      <c r="P68" s="12"/>
      <c r="Q68" s="12"/>
      <c r="R68" s="12"/>
      <c r="S68" s="12"/>
      <c r="T68" s="12"/>
      <c r="U68" s="12"/>
      <c r="V68" s="12"/>
    </row>
    <row r="69" spans="11:22" x14ac:dyDescent="0.2">
      <c r="K69" s="12"/>
      <c r="L69" s="12"/>
      <c r="M69" s="12"/>
      <c r="N69" s="12"/>
      <c r="O69" s="12"/>
      <c r="P69" s="12"/>
      <c r="Q69" s="12"/>
      <c r="R69" s="12"/>
      <c r="S69" s="12"/>
      <c r="T69" s="12"/>
      <c r="U69" s="12"/>
      <c r="V69" s="12"/>
    </row>
    <row r="70" spans="11:22" x14ac:dyDescent="0.2">
      <c r="K70" s="12"/>
      <c r="L70" s="12"/>
      <c r="M70" s="12"/>
      <c r="N70" s="12"/>
      <c r="O70" s="12"/>
      <c r="P70" s="12"/>
      <c r="Q70" s="12"/>
      <c r="R70" s="12"/>
      <c r="S70" s="12"/>
      <c r="T70" s="12"/>
      <c r="U70" s="12"/>
      <c r="V70" s="12"/>
    </row>
    <row r="71" spans="11:22" x14ac:dyDescent="0.2">
      <c r="K71" s="12"/>
      <c r="L71" s="12"/>
      <c r="M71" s="12"/>
      <c r="N71" s="12"/>
      <c r="O71" s="12"/>
      <c r="P71" s="12"/>
      <c r="Q71" s="12"/>
      <c r="R71" s="12"/>
      <c r="S71" s="12"/>
      <c r="T71" s="12"/>
      <c r="U71" s="12"/>
      <c r="V71" s="12"/>
    </row>
    <row r="72" spans="11:22" x14ac:dyDescent="0.2">
      <c r="K72" s="12"/>
      <c r="L72" s="12"/>
      <c r="M72" s="12"/>
      <c r="N72" s="12"/>
      <c r="O72" s="12"/>
      <c r="P72" s="12"/>
      <c r="Q72" s="12"/>
      <c r="R72" s="12"/>
      <c r="S72" s="12"/>
      <c r="T72" s="12"/>
      <c r="U72" s="12"/>
      <c r="V72" s="12"/>
    </row>
    <row r="73" spans="11:22" x14ac:dyDescent="0.2">
      <c r="K73" s="12"/>
      <c r="L73" s="12"/>
      <c r="M73" s="12"/>
      <c r="N73" s="12"/>
      <c r="O73" s="12"/>
      <c r="P73" s="12"/>
      <c r="Q73" s="12"/>
      <c r="R73" s="12"/>
      <c r="S73" s="12"/>
      <c r="T73" s="12"/>
      <c r="U73" s="12"/>
      <c r="V73" s="12"/>
    </row>
    <row r="74" spans="11:22" x14ac:dyDescent="0.2">
      <c r="K74" s="12"/>
      <c r="L74" s="12"/>
      <c r="M74" s="12"/>
      <c r="N74" s="12"/>
      <c r="O74" s="12"/>
      <c r="P74" s="12"/>
      <c r="Q74" s="12"/>
      <c r="R74" s="12"/>
      <c r="S74" s="12"/>
      <c r="T74" s="12"/>
      <c r="U74" s="12"/>
      <c r="V74" s="12"/>
    </row>
    <row r="75" spans="11:22" x14ac:dyDescent="0.2">
      <c r="K75" s="12"/>
      <c r="L75" s="12"/>
      <c r="M75" s="12"/>
      <c r="N75" s="12"/>
      <c r="O75" s="12"/>
      <c r="P75" s="12"/>
      <c r="Q75" s="12"/>
      <c r="R75" s="12"/>
      <c r="S75" s="12"/>
      <c r="T75" s="12"/>
      <c r="U75" s="12"/>
      <c r="V75" s="12"/>
    </row>
    <row r="76" spans="11:22" x14ac:dyDescent="0.2">
      <c r="K76" s="12"/>
      <c r="L76" s="12"/>
      <c r="M76" s="12"/>
      <c r="N76" s="12"/>
      <c r="O76" s="12"/>
      <c r="P76" s="12"/>
      <c r="Q76" s="12"/>
      <c r="R76" s="12"/>
      <c r="S76" s="12"/>
      <c r="T76" s="12"/>
      <c r="U76" s="12"/>
      <c r="V76" s="12"/>
    </row>
  </sheetData>
  <mergeCells count="1">
    <mergeCell ref="K37:T38"/>
  </mergeCells>
  <hyperlinks>
    <hyperlink ref="K34" location="ReadMe!A1" display="Back to ReadMe"/>
    <hyperlink ref="I1" location="ReadMe!A1" display="Back to ReadMe"/>
  </hyperlink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9"/>
  <sheetViews>
    <sheetView zoomScale="70" zoomScaleNormal="70" workbookViewId="0"/>
  </sheetViews>
  <sheetFormatPr defaultRowHeight="12.75" x14ac:dyDescent="0.2"/>
  <cols>
    <col min="1" max="1" width="29.28515625" bestFit="1" customWidth="1"/>
    <col min="2" max="2" width="12.28515625" bestFit="1" customWidth="1"/>
    <col min="3" max="3" width="12" style="43" bestFit="1" customWidth="1"/>
    <col min="5" max="5" width="29.28515625" bestFit="1" customWidth="1"/>
    <col min="7" max="7" width="13.42578125" style="43" bestFit="1" customWidth="1"/>
    <col min="9" max="9" width="29.28515625" bestFit="1" customWidth="1"/>
    <col min="24" max="24" width="16" bestFit="1" customWidth="1"/>
  </cols>
  <sheetData>
    <row r="1" spans="1:59" x14ac:dyDescent="0.2">
      <c r="X1" s="88" t="s">
        <v>171</v>
      </c>
      <c r="Z1" s="44" t="s">
        <v>124</v>
      </c>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row>
    <row r="2" spans="1:59" ht="105" x14ac:dyDescent="0.25">
      <c r="C2" s="43" t="s">
        <v>125</v>
      </c>
      <c r="G2" s="43" t="s">
        <v>126</v>
      </c>
      <c r="K2" t="s">
        <v>127</v>
      </c>
      <c r="R2" t="s">
        <v>81</v>
      </c>
      <c r="V2" t="s">
        <v>82</v>
      </c>
      <c r="Z2" s="45"/>
      <c r="AA2" s="45"/>
      <c r="AB2" s="46" t="s">
        <v>84</v>
      </c>
      <c r="AC2" s="46" t="s">
        <v>85</v>
      </c>
      <c r="AD2" s="46" t="s">
        <v>86</v>
      </c>
      <c r="AE2" s="46" t="s">
        <v>87</v>
      </c>
      <c r="AF2" s="46" t="s">
        <v>88</v>
      </c>
      <c r="AG2" s="46" t="s">
        <v>89</v>
      </c>
      <c r="AH2" s="46" t="s">
        <v>90</v>
      </c>
      <c r="AI2" s="46" t="s">
        <v>91</v>
      </c>
      <c r="AJ2" s="46"/>
      <c r="AK2" s="46"/>
      <c r="AL2" s="46" t="s">
        <v>84</v>
      </c>
      <c r="AM2" s="46" t="s">
        <v>85</v>
      </c>
      <c r="AN2" s="46" t="s">
        <v>86</v>
      </c>
      <c r="AO2" s="46" t="s">
        <v>87</v>
      </c>
      <c r="AP2" s="46" t="s">
        <v>88</v>
      </c>
      <c r="AQ2" s="46" t="s">
        <v>89</v>
      </c>
      <c r="AR2" s="46" t="s">
        <v>90</v>
      </c>
      <c r="AS2" s="46" t="s">
        <v>91</v>
      </c>
      <c r="AT2" s="46"/>
      <c r="AU2" s="44"/>
      <c r="AV2" s="46" t="s">
        <v>84</v>
      </c>
      <c r="AW2" s="46" t="s">
        <v>85</v>
      </c>
      <c r="AX2" s="46" t="s">
        <v>86</v>
      </c>
      <c r="AY2" s="46" t="s">
        <v>87</v>
      </c>
      <c r="AZ2" s="46" t="s">
        <v>88</v>
      </c>
      <c r="BA2" s="46" t="s">
        <v>89</v>
      </c>
      <c r="BB2" s="46" t="s">
        <v>90</v>
      </c>
      <c r="BC2" s="46" t="s">
        <v>91</v>
      </c>
      <c r="BD2" s="44"/>
      <c r="BE2" s="44"/>
      <c r="BF2" s="44"/>
      <c r="BG2" s="44"/>
    </row>
    <row r="3" spans="1:59" x14ac:dyDescent="0.2">
      <c r="A3" s="43" t="s">
        <v>87</v>
      </c>
      <c r="B3" t="s">
        <v>5</v>
      </c>
      <c r="C3" s="47">
        <v>91.634212699999992</v>
      </c>
      <c r="E3" t="s">
        <v>84</v>
      </c>
      <c r="F3" t="s">
        <v>10</v>
      </c>
      <c r="G3" s="47">
        <v>84.419049099999995</v>
      </c>
      <c r="I3" t="s">
        <v>84</v>
      </c>
      <c r="J3" t="s">
        <v>10</v>
      </c>
      <c r="K3" s="47">
        <v>81.624174100000005</v>
      </c>
      <c r="P3" t="s">
        <v>84</v>
      </c>
      <c r="Q3" t="s">
        <v>7</v>
      </c>
      <c r="R3">
        <v>85.83</v>
      </c>
      <c r="T3" t="s">
        <v>84</v>
      </c>
      <c r="U3" t="s">
        <v>10</v>
      </c>
      <c r="V3">
        <v>82.66</v>
      </c>
      <c r="Z3" s="44"/>
      <c r="AA3" s="44"/>
      <c r="AB3" s="44" t="s">
        <v>128</v>
      </c>
      <c r="AC3" s="44" t="s">
        <v>128</v>
      </c>
      <c r="AD3" s="44" t="s">
        <v>128</v>
      </c>
      <c r="AE3" s="44" t="s">
        <v>128</v>
      </c>
      <c r="AF3" s="44" t="s">
        <v>128</v>
      </c>
      <c r="AG3" s="44" t="s">
        <v>128</v>
      </c>
      <c r="AH3" s="44" t="s">
        <v>128</v>
      </c>
      <c r="AI3" s="44" t="s">
        <v>128</v>
      </c>
      <c r="AJ3" s="44"/>
      <c r="AK3" s="44"/>
      <c r="AL3" s="44" t="s">
        <v>129</v>
      </c>
      <c r="AM3" s="44" t="s">
        <v>129</v>
      </c>
      <c r="AN3" s="44" t="s">
        <v>129</v>
      </c>
      <c r="AO3" s="44" t="s">
        <v>129</v>
      </c>
      <c r="AP3" s="44" t="s">
        <v>129</v>
      </c>
      <c r="AQ3" s="44" t="s">
        <v>129</v>
      </c>
      <c r="AR3" s="44" t="s">
        <v>129</v>
      </c>
      <c r="AS3" s="44" t="s">
        <v>129</v>
      </c>
      <c r="AT3" s="44"/>
      <c r="AU3" s="44"/>
      <c r="AV3" s="44" t="s">
        <v>130</v>
      </c>
      <c r="AW3" s="44" t="s">
        <v>130</v>
      </c>
      <c r="AX3" s="44" t="s">
        <v>130</v>
      </c>
      <c r="AY3" s="44" t="s">
        <v>130</v>
      </c>
      <c r="AZ3" s="44" t="s">
        <v>130</v>
      </c>
      <c r="BA3" s="44" t="s">
        <v>130</v>
      </c>
      <c r="BB3" s="44" t="s">
        <v>130</v>
      </c>
      <c r="BC3" s="44" t="s">
        <v>130</v>
      </c>
      <c r="BD3" s="44"/>
      <c r="BE3" s="44"/>
      <c r="BF3" s="44"/>
      <c r="BG3" s="44"/>
    </row>
    <row r="4" spans="1:59" ht="15" x14ac:dyDescent="0.25">
      <c r="B4" t="s">
        <v>6</v>
      </c>
      <c r="C4" s="47">
        <v>88.438291700000008</v>
      </c>
      <c r="F4" t="s">
        <v>7</v>
      </c>
      <c r="G4" s="47">
        <v>82.877402399999994</v>
      </c>
      <c r="J4" t="s">
        <v>7</v>
      </c>
      <c r="K4" s="47">
        <v>80.629397900000001</v>
      </c>
      <c r="Q4" t="s">
        <v>10</v>
      </c>
      <c r="R4">
        <v>84.04</v>
      </c>
      <c r="U4" t="s">
        <v>7</v>
      </c>
      <c r="V4">
        <v>82.14</v>
      </c>
      <c r="Z4" s="45" t="s">
        <v>27</v>
      </c>
      <c r="AA4" s="45" t="s">
        <v>92</v>
      </c>
      <c r="AB4" s="44">
        <v>0.52032005699999995</v>
      </c>
      <c r="AC4" s="44">
        <v>0.41755518899999999</v>
      </c>
      <c r="AD4" s="44">
        <v>0.41627939600000002</v>
      </c>
      <c r="AE4" s="44">
        <v>0.61911335199999995</v>
      </c>
      <c r="AF4" s="44">
        <v>0.366065274</v>
      </c>
      <c r="AG4" s="44">
        <v>0.49762475499999997</v>
      </c>
      <c r="AH4" s="44">
        <v>0.42593034200000002</v>
      </c>
      <c r="AI4" s="44">
        <v>0.38030808199999999</v>
      </c>
      <c r="AJ4" s="45">
        <f>MAX(AB4:AI4)</f>
        <v>0.61911335199999995</v>
      </c>
      <c r="AK4" s="45" t="s">
        <v>87</v>
      </c>
      <c r="AL4" s="44">
        <v>0.50827052500000003</v>
      </c>
      <c r="AM4" s="44">
        <v>0.34238433600000001</v>
      </c>
      <c r="AN4" s="44">
        <v>0.32673022000000002</v>
      </c>
      <c r="AO4" s="44">
        <v>0.43562537499999998</v>
      </c>
      <c r="AP4" s="44">
        <v>0.34278762099999999</v>
      </c>
      <c r="AQ4" s="44">
        <v>0.52868109600000002</v>
      </c>
      <c r="AR4" s="44">
        <v>0.39983438500000001</v>
      </c>
      <c r="AS4" s="44">
        <v>0.34753699999999998</v>
      </c>
      <c r="AT4" s="45">
        <f>MAX(AL4:AS4)</f>
        <v>0.52868109600000002</v>
      </c>
      <c r="AU4" s="45" t="s">
        <v>131</v>
      </c>
      <c r="AV4" s="44">
        <v>0.42376666099999999</v>
      </c>
      <c r="AW4" s="44">
        <v>0.28619629899999999</v>
      </c>
      <c r="AX4" s="44">
        <v>0.210906974</v>
      </c>
      <c r="AY4" s="44">
        <v>0.25003902900000002</v>
      </c>
      <c r="AZ4" s="44">
        <v>0.24821069600000001</v>
      </c>
      <c r="BA4" s="44">
        <v>0.46763756200000001</v>
      </c>
      <c r="BB4" s="44">
        <v>0.32827200400000001</v>
      </c>
      <c r="BC4" s="44">
        <v>0.33242281299999998</v>
      </c>
      <c r="BD4" s="45">
        <f>MAX(AV4:BC4)</f>
        <v>0.46763756200000001</v>
      </c>
      <c r="BE4" s="45" t="s">
        <v>131</v>
      </c>
      <c r="BF4" s="44"/>
      <c r="BG4" s="44"/>
    </row>
    <row r="5" spans="1:59" ht="15" x14ac:dyDescent="0.25">
      <c r="B5" t="s">
        <v>12</v>
      </c>
      <c r="C5" s="47">
        <v>79.023689500000003</v>
      </c>
      <c r="F5" t="s">
        <v>13</v>
      </c>
      <c r="G5" s="47">
        <v>74.035623599999994</v>
      </c>
      <c r="J5" t="s">
        <v>12</v>
      </c>
      <c r="K5" s="47">
        <v>72.624929299999991</v>
      </c>
      <c r="Q5" t="s">
        <v>13</v>
      </c>
      <c r="R5">
        <v>80.959999999999994</v>
      </c>
      <c r="U5" t="s">
        <v>13</v>
      </c>
      <c r="V5">
        <v>72.930000000000007</v>
      </c>
      <c r="Z5" s="45" t="s">
        <v>24</v>
      </c>
      <c r="AA5" s="45" t="s">
        <v>93</v>
      </c>
      <c r="AB5" s="44">
        <v>0.68003542900000002</v>
      </c>
      <c r="AC5" s="44">
        <v>0.49838832999999999</v>
      </c>
      <c r="AD5" s="44">
        <v>0.48029791799999999</v>
      </c>
      <c r="AE5" s="44">
        <v>0.67010798000000005</v>
      </c>
      <c r="AF5" s="44">
        <v>0.345143794</v>
      </c>
      <c r="AG5" s="44">
        <v>0.55302990500000004</v>
      </c>
      <c r="AH5" s="44">
        <v>0.51498679000000003</v>
      </c>
      <c r="AI5" s="44">
        <v>0.51058674400000004</v>
      </c>
      <c r="AJ5" s="45">
        <f t="shared" ref="AJ5:AJ29" si="0">MAX(AB5:AI5)</f>
        <v>0.68003542900000002</v>
      </c>
      <c r="AK5" s="45" t="s">
        <v>87</v>
      </c>
      <c r="AL5" s="44">
        <v>0.59977135999999998</v>
      </c>
      <c r="AM5" s="44">
        <v>0.383255016</v>
      </c>
      <c r="AN5" s="44">
        <v>0.28075089199999997</v>
      </c>
      <c r="AO5" s="44">
        <v>0.46277806799999999</v>
      </c>
      <c r="AP5" s="44">
        <v>0.274154285</v>
      </c>
      <c r="AQ5" s="44">
        <v>0.44162124000000003</v>
      </c>
      <c r="AR5" s="44">
        <v>0.38478465299999998</v>
      </c>
      <c r="AS5" s="44">
        <v>0.44097294999999997</v>
      </c>
      <c r="AT5" s="45">
        <f t="shared" ref="AT5:AT29" si="1">MAX(AL5:AS5)</f>
        <v>0.59977135999999998</v>
      </c>
      <c r="AU5" s="45" t="s">
        <v>84</v>
      </c>
      <c r="AV5" s="44">
        <v>0.55599193999999996</v>
      </c>
      <c r="AW5" s="44">
        <v>0.28125572399999998</v>
      </c>
      <c r="AX5" s="44">
        <v>0.171627576</v>
      </c>
      <c r="AY5" s="44">
        <v>0.324595244</v>
      </c>
      <c r="AZ5" s="44">
        <v>0.20102368500000001</v>
      </c>
      <c r="BA5" s="44">
        <v>0.41302074700000002</v>
      </c>
      <c r="BB5" s="44">
        <v>0.27293783999999999</v>
      </c>
      <c r="BC5" s="44">
        <v>0.39559429499999998</v>
      </c>
      <c r="BD5" s="45">
        <f t="shared" ref="BD5:BD29" si="2">MAX(AV5:BC5)</f>
        <v>0.55599193999999996</v>
      </c>
      <c r="BE5" s="45" t="s">
        <v>84</v>
      </c>
      <c r="BF5" s="44"/>
      <c r="BG5" s="44"/>
    </row>
    <row r="6" spans="1:59" ht="15" x14ac:dyDescent="0.25">
      <c r="B6" t="s">
        <v>16</v>
      </c>
      <c r="C6" s="47">
        <v>72.768372499999998</v>
      </c>
      <c r="F6" t="s">
        <v>19</v>
      </c>
      <c r="G6" s="47">
        <v>66.6523471</v>
      </c>
      <c r="J6" t="s">
        <v>13</v>
      </c>
      <c r="K6" s="47">
        <v>68.503721999999996</v>
      </c>
      <c r="Q6" t="s">
        <v>19</v>
      </c>
      <c r="R6">
        <v>68.37</v>
      </c>
      <c r="U6" t="s">
        <v>24</v>
      </c>
      <c r="V6">
        <v>59.51</v>
      </c>
      <c r="Z6" s="45" t="s">
        <v>16</v>
      </c>
      <c r="AA6" s="45" t="s">
        <v>94</v>
      </c>
      <c r="AB6" s="44">
        <v>0.56572081600000002</v>
      </c>
      <c r="AC6" s="44">
        <v>0.61709273399999998</v>
      </c>
      <c r="AD6" s="44">
        <v>0.49028714200000001</v>
      </c>
      <c r="AE6" s="44">
        <v>0.727683725</v>
      </c>
      <c r="AF6" s="44">
        <v>0.29413677300000002</v>
      </c>
      <c r="AG6" s="44">
        <v>0.47466682999999998</v>
      </c>
      <c r="AH6" s="44">
        <v>0.41203503499999999</v>
      </c>
      <c r="AI6" s="44">
        <v>0.41434835599999997</v>
      </c>
      <c r="AJ6" s="45">
        <f t="shared" si="0"/>
        <v>0.727683725</v>
      </c>
      <c r="AK6" s="45" t="s">
        <v>87</v>
      </c>
      <c r="AL6" s="44">
        <v>0.58389048200000004</v>
      </c>
      <c r="AM6" s="44">
        <v>0.48676336199999998</v>
      </c>
      <c r="AN6" s="44">
        <v>0.35610570800000002</v>
      </c>
      <c r="AO6" s="44">
        <v>0.50023662499999999</v>
      </c>
      <c r="AP6" s="44">
        <v>0.31849839200000002</v>
      </c>
      <c r="AQ6" s="44">
        <v>0.46822638500000002</v>
      </c>
      <c r="AR6" s="44">
        <v>0.43837688000000002</v>
      </c>
      <c r="AS6" s="44">
        <v>0.41485911199999997</v>
      </c>
      <c r="AT6" s="45">
        <f t="shared" si="1"/>
        <v>0.58389048200000004</v>
      </c>
      <c r="AU6" s="45" t="s">
        <v>84</v>
      </c>
      <c r="AV6" s="44">
        <v>0.56929474599999996</v>
      </c>
      <c r="AW6" s="44">
        <v>0.54041689199999998</v>
      </c>
      <c r="AX6" s="44">
        <v>0.34801275500000001</v>
      </c>
      <c r="AY6" s="44">
        <v>0.49011365000000001</v>
      </c>
      <c r="AZ6" s="44">
        <v>0.38052476499999999</v>
      </c>
      <c r="BA6" s="44">
        <v>0.52431106599999999</v>
      </c>
      <c r="BB6" s="44">
        <v>0.41499458900000002</v>
      </c>
      <c r="BC6" s="44">
        <v>0.447795255</v>
      </c>
      <c r="BD6" s="45">
        <f t="shared" si="2"/>
        <v>0.56929474599999996</v>
      </c>
      <c r="BE6" s="45" t="s">
        <v>84</v>
      </c>
      <c r="BF6" s="44"/>
      <c r="BG6" s="44"/>
    </row>
    <row r="7" spans="1:59" ht="15" x14ac:dyDescent="0.25">
      <c r="B7" t="s">
        <v>11</v>
      </c>
      <c r="C7" s="47">
        <v>72.312629100000009</v>
      </c>
      <c r="F7" t="s">
        <v>17</v>
      </c>
      <c r="G7" s="47">
        <v>60.094708699999998</v>
      </c>
      <c r="J7" t="s">
        <v>15</v>
      </c>
      <c r="K7" s="47">
        <v>61.194228699999996</v>
      </c>
      <c r="Q7" t="s">
        <v>24</v>
      </c>
      <c r="R7">
        <v>64.989999999999995</v>
      </c>
      <c r="U7" t="s">
        <v>17</v>
      </c>
      <c r="V7">
        <v>57.88</v>
      </c>
      <c r="Z7" s="45" t="s">
        <v>22</v>
      </c>
      <c r="AA7" s="45" t="s">
        <v>95</v>
      </c>
      <c r="AB7" s="44">
        <v>0.52407514300000002</v>
      </c>
      <c r="AC7" s="44">
        <v>0.48191172799999998</v>
      </c>
      <c r="AD7" s="44">
        <v>0.461458117</v>
      </c>
      <c r="AE7" s="44">
        <v>0.65482865199999996</v>
      </c>
      <c r="AF7" s="44">
        <v>0.28302513499999998</v>
      </c>
      <c r="AG7" s="44">
        <v>0.46522232200000002</v>
      </c>
      <c r="AH7" s="44">
        <v>0.41908631000000002</v>
      </c>
      <c r="AI7" s="44">
        <v>0.37016045400000003</v>
      </c>
      <c r="AJ7" s="45">
        <f t="shared" si="0"/>
        <v>0.65482865199999996</v>
      </c>
      <c r="AK7" s="45" t="s">
        <v>87</v>
      </c>
      <c r="AL7" s="44">
        <v>0.49941612600000002</v>
      </c>
      <c r="AM7" s="44">
        <v>0.40268417400000001</v>
      </c>
      <c r="AN7" s="44">
        <v>0.36394886599999998</v>
      </c>
      <c r="AO7" s="44">
        <v>0.49635115699999999</v>
      </c>
      <c r="AP7" s="44">
        <v>0.25626564200000002</v>
      </c>
      <c r="AQ7" s="44">
        <v>0.41337575199999999</v>
      </c>
      <c r="AR7" s="44">
        <v>0.36256680600000002</v>
      </c>
      <c r="AS7" s="44">
        <v>0.33532614900000002</v>
      </c>
      <c r="AT7" s="45">
        <f t="shared" si="1"/>
        <v>0.49941612600000002</v>
      </c>
      <c r="AU7" s="45" t="s">
        <v>87</v>
      </c>
      <c r="AV7" s="44">
        <v>0.42021669900000003</v>
      </c>
      <c r="AW7" s="44">
        <v>0.41593500300000003</v>
      </c>
      <c r="AX7" s="44">
        <v>0.30042594900000003</v>
      </c>
      <c r="AY7" s="44">
        <v>0.38986919599999997</v>
      </c>
      <c r="AZ7" s="44">
        <v>0.178791167</v>
      </c>
      <c r="BA7" s="44">
        <v>0.334878652</v>
      </c>
      <c r="BB7" s="44">
        <v>0.24748505200000001</v>
      </c>
      <c r="BC7" s="44">
        <v>0.25642066600000002</v>
      </c>
      <c r="BD7" s="45">
        <f t="shared" si="2"/>
        <v>0.42021669900000003</v>
      </c>
      <c r="BE7" s="45" t="s">
        <v>84</v>
      </c>
      <c r="BF7" s="44"/>
      <c r="BG7" s="44"/>
    </row>
    <row r="8" spans="1:59" ht="15" x14ac:dyDescent="0.25">
      <c r="B8" t="s">
        <v>17</v>
      </c>
      <c r="C8" s="47">
        <v>71.96209850000001</v>
      </c>
      <c r="F8" t="s">
        <v>24</v>
      </c>
      <c r="G8" s="47">
        <v>59.977135999999994</v>
      </c>
      <c r="J8" t="s">
        <v>19</v>
      </c>
      <c r="K8" s="47">
        <v>59.301291499999998</v>
      </c>
      <c r="Q8" t="s">
        <v>21</v>
      </c>
      <c r="R8">
        <v>64.069999999999993</v>
      </c>
      <c r="U8" t="s">
        <v>14</v>
      </c>
      <c r="V8">
        <v>56.33</v>
      </c>
      <c r="Z8" s="45" t="s">
        <v>6</v>
      </c>
      <c r="AA8" s="45" t="s">
        <v>96</v>
      </c>
      <c r="AB8" s="44">
        <v>0.84915090199999999</v>
      </c>
      <c r="AC8" s="44">
        <v>0.785338007</v>
      </c>
      <c r="AD8" s="44">
        <v>0.76424207099999997</v>
      </c>
      <c r="AE8" s="44">
        <v>0.88438291700000005</v>
      </c>
      <c r="AF8" s="44">
        <v>0.79508988000000003</v>
      </c>
      <c r="AG8" s="44">
        <v>0.80129892800000002</v>
      </c>
      <c r="AH8" s="44">
        <v>0.76739518600000001</v>
      </c>
      <c r="AI8" s="44">
        <v>0.78770578499999999</v>
      </c>
      <c r="AJ8" s="45">
        <f t="shared" si="0"/>
        <v>0.88438291700000005</v>
      </c>
      <c r="AK8" s="45" t="s">
        <v>87</v>
      </c>
      <c r="AL8" s="44">
        <v>0.84501935699999997</v>
      </c>
      <c r="AM8" s="44">
        <v>0.81880217600000005</v>
      </c>
      <c r="AN8" s="44">
        <v>0.72952772700000001</v>
      </c>
      <c r="AO8" s="44">
        <v>0.84563049000000001</v>
      </c>
      <c r="AP8" s="44">
        <v>0.74966702799999996</v>
      </c>
      <c r="AQ8" s="44">
        <v>0.78475490999999997</v>
      </c>
      <c r="AR8" s="44">
        <v>0.71589044300000004</v>
      </c>
      <c r="AS8" s="44">
        <v>0.83662687999999996</v>
      </c>
      <c r="AT8" s="45">
        <f t="shared" si="1"/>
        <v>0.84563049000000001</v>
      </c>
      <c r="AU8" s="45" t="s">
        <v>87</v>
      </c>
      <c r="AV8" s="44">
        <v>0.72058463699999997</v>
      </c>
      <c r="AW8" s="44">
        <v>0.71623124800000004</v>
      </c>
      <c r="AX8" s="44">
        <v>0.61689059300000004</v>
      </c>
      <c r="AY8" s="44">
        <v>0.73131949299999999</v>
      </c>
      <c r="AZ8" s="44">
        <v>0.58940355</v>
      </c>
      <c r="BA8" s="44">
        <v>0.69784836800000005</v>
      </c>
      <c r="BB8" s="44">
        <v>0.59628753899999998</v>
      </c>
      <c r="BC8" s="44">
        <v>0.77024163400000001</v>
      </c>
      <c r="BD8" s="45">
        <f t="shared" si="2"/>
        <v>0.77024163400000001</v>
      </c>
      <c r="BE8" s="45" t="s">
        <v>91</v>
      </c>
      <c r="BF8" s="44"/>
      <c r="BG8" s="44"/>
    </row>
    <row r="9" spans="1:59" ht="15" x14ac:dyDescent="0.25">
      <c r="B9" t="s">
        <v>15</v>
      </c>
      <c r="C9" s="47">
        <v>71.151569699999996</v>
      </c>
      <c r="F9" t="s">
        <v>21</v>
      </c>
      <c r="G9" s="47">
        <v>58.6134986</v>
      </c>
      <c r="J9" t="s">
        <v>16</v>
      </c>
      <c r="K9" s="47">
        <v>56.929474599999999</v>
      </c>
      <c r="Q9" t="s">
        <v>23</v>
      </c>
      <c r="R9">
        <v>62.96</v>
      </c>
      <c r="U9" t="s">
        <v>16</v>
      </c>
      <c r="V9">
        <v>56.08</v>
      </c>
      <c r="Z9" s="45" t="s">
        <v>23</v>
      </c>
      <c r="AA9" s="45" t="s">
        <v>97</v>
      </c>
      <c r="AB9" s="44">
        <v>0.67247474299999999</v>
      </c>
      <c r="AC9" s="44">
        <v>0.44412141300000002</v>
      </c>
      <c r="AD9" s="44">
        <v>0.54907450199999996</v>
      </c>
      <c r="AE9" s="44">
        <v>0.66665744199999999</v>
      </c>
      <c r="AF9" s="44">
        <v>0.35436080199999997</v>
      </c>
      <c r="AG9" s="44">
        <v>0.54742521099999997</v>
      </c>
      <c r="AH9" s="44">
        <v>0.492528574</v>
      </c>
      <c r="AI9" s="44">
        <v>0.52827816699999997</v>
      </c>
      <c r="AJ9" s="45">
        <f t="shared" si="0"/>
        <v>0.67247474299999999</v>
      </c>
      <c r="AK9" s="45" t="s">
        <v>84</v>
      </c>
      <c r="AL9" s="44">
        <v>0.55728504000000001</v>
      </c>
      <c r="AM9" s="44">
        <v>0.37377264199999999</v>
      </c>
      <c r="AN9" s="44">
        <v>0.39242331499999999</v>
      </c>
      <c r="AO9" s="44">
        <v>0.44914373200000002</v>
      </c>
      <c r="AP9" s="44">
        <v>0.30364854699999999</v>
      </c>
      <c r="AQ9" s="44">
        <v>0.52350634299999999</v>
      </c>
      <c r="AR9" s="44">
        <v>0.39524684300000001</v>
      </c>
      <c r="AS9" s="44">
        <v>0.44925143000000001</v>
      </c>
      <c r="AT9" s="45">
        <f t="shared" si="1"/>
        <v>0.55728504000000001</v>
      </c>
      <c r="AU9" s="45" t="s">
        <v>84</v>
      </c>
      <c r="AV9" s="44">
        <v>0.52694923599999999</v>
      </c>
      <c r="AW9" s="44">
        <v>0.32815092899999998</v>
      </c>
      <c r="AX9" s="44">
        <v>0.30337354799999999</v>
      </c>
      <c r="AY9" s="44">
        <v>0.31760303600000001</v>
      </c>
      <c r="AZ9" s="44">
        <v>0.28097127599999999</v>
      </c>
      <c r="BA9" s="44">
        <v>0.49647363</v>
      </c>
      <c r="BB9" s="44">
        <v>0.420761987</v>
      </c>
      <c r="BC9" s="44">
        <v>0.42219553799999998</v>
      </c>
      <c r="BD9" s="45">
        <f t="shared" si="2"/>
        <v>0.52694923599999999</v>
      </c>
      <c r="BE9" s="45" t="s">
        <v>84</v>
      </c>
      <c r="BF9" s="44"/>
      <c r="BG9" s="44"/>
    </row>
    <row r="10" spans="1:59" ht="15" x14ac:dyDescent="0.25">
      <c r="B10" t="s">
        <v>19</v>
      </c>
      <c r="C10" s="47">
        <v>70.987688899999995</v>
      </c>
      <c r="F10" t="s">
        <v>16</v>
      </c>
      <c r="G10" s="47">
        <v>58.389048200000005</v>
      </c>
      <c r="J10" t="s">
        <v>18</v>
      </c>
      <c r="K10" s="47">
        <v>56.125099899999995</v>
      </c>
      <c r="Q10" t="s">
        <v>27</v>
      </c>
      <c r="R10">
        <v>52.83</v>
      </c>
      <c r="U10" t="s">
        <v>21</v>
      </c>
      <c r="V10">
        <v>55.14</v>
      </c>
      <c r="Z10" s="45" t="s">
        <v>30</v>
      </c>
      <c r="AA10" s="45" t="s">
        <v>98</v>
      </c>
      <c r="AB10" s="44">
        <v>0.45478708600000001</v>
      </c>
      <c r="AC10" s="44">
        <v>0.366835197</v>
      </c>
      <c r="AD10" s="44">
        <v>0.31351077100000002</v>
      </c>
      <c r="AE10" s="44">
        <v>0.468451377</v>
      </c>
      <c r="AF10" s="44">
        <v>0.24301102299999999</v>
      </c>
      <c r="AG10" s="44">
        <v>0.453400464</v>
      </c>
      <c r="AH10" s="44">
        <v>0.396844313</v>
      </c>
      <c r="AI10" s="44">
        <v>0.32642511000000002</v>
      </c>
      <c r="AJ10" s="45">
        <f t="shared" si="0"/>
        <v>0.468451377</v>
      </c>
      <c r="AK10" s="45" t="s">
        <v>84</v>
      </c>
      <c r="AL10" s="44">
        <v>0.331310934</v>
      </c>
      <c r="AM10" s="44">
        <v>0.33002747799999999</v>
      </c>
      <c r="AN10" s="44">
        <v>0.240330823</v>
      </c>
      <c r="AO10" s="44">
        <v>0.26142773800000002</v>
      </c>
      <c r="AP10" s="44">
        <v>0.18957080300000001</v>
      </c>
      <c r="AQ10" s="44">
        <v>0.39176707300000002</v>
      </c>
      <c r="AR10" s="44">
        <v>0.27400552099999997</v>
      </c>
      <c r="AS10" s="44">
        <v>0.284911839</v>
      </c>
      <c r="AT10" s="45">
        <f t="shared" si="1"/>
        <v>0.39176707300000002</v>
      </c>
      <c r="AU10" s="45" t="s">
        <v>131</v>
      </c>
      <c r="AV10" s="44">
        <v>0.38452993000000002</v>
      </c>
      <c r="AW10" s="44">
        <v>0.32089018499999999</v>
      </c>
      <c r="AX10" s="44">
        <v>0.22342630699999999</v>
      </c>
      <c r="AY10" s="44">
        <v>0.27072486000000001</v>
      </c>
      <c r="AZ10" s="44">
        <v>0.18727817599999999</v>
      </c>
      <c r="BA10" s="44">
        <v>0.46708250600000001</v>
      </c>
      <c r="BB10" s="44">
        <v>0.30090446500000001</v>
      </c>
      <c r="BC10" s="44">
        <v>0.31078867700000001</v>
      </c>
      <c r="BD10" s="45">
        <f t="shared" si="2"/>
        <v>0.46708250600000001</v>
      </c>
      <c r="BE10" s="45" t="s">
        <v>131</v>
      </c>
      <c r="BF10" s="44"/>
      <c r="BG10" s="44"/>
    </row>
    <row r="11" spans="1:59" ht="15" x14ac:dyDescent="0.25">
      <c r="B11" t="s">
        <v>18</v>
      </c>
      <c r="C11" s="47">
        <v>70.1669512</v>
      </c>
      <c r="F11" t="s">
        <v>14</v>
      </c>
      <c r="G11" s="47">
        <v>56.875481800000003</v>
      </c>
      <c r="J11" t="s">
        <v>24</v>
      </c>
      <c r="K11" s="47">
        <v>55.599193999999997</v>
      </c>
      <c r="Q11" t="s">
        <v>28</v>
      </c>
      <c r="R11">
        <v>49.11</v>
      </c>
      <c r="U11" t="s">
        <v>23</v>
      </c>
      <c r="V11">
        <v>54.55</v>
      </c>
      <c r="Z11" s="45" t="s">
        <v>7</v>
      </c>
      <c r="AA11" s="45" t="s">
        <v>99</v>
      </c>
      <c r="AB11" s="44">
        <v>0.86820064799999996</v>
      </c>
      <c r="AC11" s="44">
        <v>0.77581276700000001</v>
      </c>
      <c r="AD11" s="44">
        <v>0.76115992099999996</v>
      </c>
      <c r="AE11" s="44">
        <v>0.874392014</v>
      </c>
      <c r="AF11" s="44">
        <v>0.810617158</v>
      </c>
      <c r="AG11" s="44">
        <v>0.82866933799999998</v>
      </c>
      <c r="AH11" s="44">
        <v>0.805752829</v>
      </c>
      <c r="AI11" s="44">
        <v>0.75131007500000002</v>
      </c>
      <c r="AJ11" s="45">
        <f t="shared" si="0"/>
        <v>0.874392014</v>
      </c>
      <c r="AK11" s="45" t="s">
        <v>84</v>
      </c>
      <c r="AL11" s="44">
        <v>0.828774024</v>
      </c>
      <c r="AM11" s="44">
        <v>0.665109901</v>
      </c>
      <c r="AN11" s="44">
        <v>0.677662282</v>
      </c>
      <c r="AO11" s="44">
        <v>0.76932771600000005</v>
      </c>
      <c r="AP11" s="44">
        <v>0.72688840799999999</v>
      </c>
      <c r="AQ11" s="44">
        <v>0.78852981300000002</v>
      </c>
      <c r="AR11" s="44">
        <v>0.75295230300000004</v>
      </c>
      <c r="AS11" s="44">
        <v>0.70258471499999997</v>
      </c>
      <c r="AT11" s="45">
        <f t="shared" si="1"/>
        <v>0.828774024</v>
      </c>
      <c r="AU11" s="45" t="s">
        <v>84</v>
      </c>
      <c r="AV11" s="44">
        <v>0.80629397899999999</v>
      </c>
      <c r="AW11" s="44">
        <v>0.60056638699999998</v>
      </c>
      <c r="AX11" s="44">
        <v>0.53112658400000001</v>
      </c>
      <c r="AY11" s="44">
        <v>0.65146075599999997</v>
      </c>
      <c r="AZ11" s="44">
        <v>0.61865972599999997</v>
      </c>
      <c r="BA11" s="44">
        <v>0.76386678200000002</v>
      </c>
      <c r="BB11" s="44">
        <v>0.70515835400000004</v>
      </c>
      <c r="BC11" s="44">
        <v>0.63327314999999995</v>
      </c>
      <c r="BD11" s="45">
        <f t="shared" si="2"/>
        <v>0.80629397899999999</v>
      </c>
      <c r="BE11" s="45" t="s">
        <v>84</v>
      </c>
      <c r="BF11" s="44"/>
      <c r="BG11" s="44"/>
    </row>
    <row r="12" spans="1:59" ht="15" x14ac:dyDescent="0.25">
      <c r="B12" t="s">
        <v>24</v>
      </c>
      <c r="C12" s="47">
        <v>67.010798000000008</v>
      </c>
      <c r="F12" t="s">
        <v>23</v>
      </c>
      <c r="G12" s="47">
        <v>55.728504000000001</v>
      </c>
      <c r="J12" t="s">
        <v>21</v>
      </c>
      <c r="K12" s="47">
        <v>55.529363899999993</v>
      </c>
      <c r="U12" t="s">
        <v>28</v>
      </c>
      <c r="V12">
        <v>48.34</v>
      </c>
      <c r="Z12" s="45" t="s">
        <v>20</v>
      </c>
      <c r="AA12" s="45" t="s">
        <v>100</v>
      </c>
      <c r="AB12" s="44">
        <v>0.54174095099999997</v>
      </c>
      <c r="AC12" s="44">
        <v>0.57054152199999997</v>
      </c>
      <c r="AD12" s="44">
        <v>0.44519350600000002</v>
      </c>
      <c r="AE12" s="44">
        <v>0.65848184499999995</v>
      </c>
      <c r="AF12" s="44">
        <v>0.46548889900000001</v>
      </c>
      <c r="AG12" s="44">
        <v>0.55705984500000005</v>
      </c>
      <c r="AH12" s="44">
        <v>0.49228675</v>
      </c>
      <c r="AI12" s="44">
        <v>0.34687517099999998</v>
      </c>
      <c r="AJ12" s="45">
        <f t="shared" si="0"/>
        <v>0.65848184499999995</v>
      </c>
      <c r="AK12" s="45" t="s">
        <v>87</v>
      </c>
      <c r="AL12" s="44">
        <v>0.55891152200000005</v>
      </c>
      <c r="AM12" s="44">
        <v>0.60142358600000001</v>
      </c>
      <c r="AN12" s="44">
        <v>0.39958576800000001</v>
      </c>
      <c r="AO12" s="44">
        <v>0.573942905</v>
      </c>
      <c r="AP12" s="44">
        <v>0.37301894899999999</v>
      </c>
      <c r="AQ12" s="44">
        <v>0.52741095400000004</v>
      </c>
      <c r="AR12" s="44">
        <v>0.45762816299999998</v>
      </c>
      <c r="AS12" s="44">
        <v>0.27656319000000001</v>
      </c>
      <c r="AT12" s="45">
        <f t="shared" si="1"/>
        <v>0.60142358600000001</v>
      </c>
      <c r="AU12" s="45" t="s">
        <v>132</v>
      </c>
      <c r="AV12" s="44">
        <v>0.45438191900000002</v>
      </c>
      <c r="AW12" s="44">
        <v>0.47181067100000001</v>
      </c>
      <c r="AX12" s="44">
        <v>0.297063933</v>
      </c>
      <c r="AY12" s="44">
        <v>0.48313662800000001</v>
      </c>
      <c r="AZ12" s="44">
        <v>0.290898557</v>
      </c>
      <c r="BA12" s="44">
        <v>0.40153629600000001</v>
      </c>
      <c r="BB12" s="44">
        <v>0.37033829499999998</v>
      </c>
      <c r="BC12" s="44">
        <v>0.22304449200000001</v>
      </c>
      <c r="BD12" s="45">
        <f t="shared" si="2"/>
        <v>0.48313662800000001</v>
      </c>
      <c r="BE12" s="45" t="s">
        <v>87</v>
      </c>
      <c r="BF12" s="44"/>
      <c r="BG12" s="44"/>
    </row>
    <row r="13" spans="1:59" ht="15" x14ac:dyDescent="0.25">
      <c r="B13" t="s">
        <v>20</v>
      </c>
      <c r="C13" s="47">
        <v>65.848184500000002</v>
      </c>
      <c r="F13" t="s">
        <v>28</v>
      </c>
      <c r="G13" s="47">
        <v>44.9962461</v>
      </c>
      <c r="J13" t="s">
        <v>23</v>
      </c>
      <c r="K13" s="47">
        <v>52.694923599999996</v>
      </c>
      <c r="P13" t="s">
        <v>87</v>
      </c>
      <c r="Q13" t="s">
        <v>5</v>
      </c>
      <c r="R13">
        <v>94.48</v>
      </c>
      <c r="U13" t="s">
        <v>29</v>
      </c>
      <c r="V13">
        <v>41.74</v>
      </c>
      <c r="Z13" s="45" t="s">
        <v>28</v>
      </c>
      <c r="AA13" s="45" t="s">
        <v>101</v>
      </c>
      <c r="AB13" s="44">
        <v>0.56508346300000001</v>
      </c>
      <c r="AC13" s="44">
        <v>0.497811795</v>
      </c>
      <c r="AD13" s="44">
        <v>0.39371929</v>
      </c>
      <c r="AE13" s="44">
        <v>0.61992178600000003</v>
      </c>
      <c r="AF13" s="44">
        <v>0.26405115099999998</v>
      </c>
      <c r="AG13" s="44">
        <v>0.41848272399999997</v>
      </c>
      <c r="AH13" s="44">
        <v>0.41346102299999998</v>
      </c>
      <c r="AI13" s="44">
        <v>0.29557718500000002</v>
      </c>
      <c r="AJ13" s="45">
        <f t="shared" si="0"/>
        <v>0.61992178600000003</v>
      </c>
      <c r="AK13" s="45" t="s">
        <v>87</v>
      </c>
      <c r="AL13" s="44">
        <v>0.44996246099999998</v>
      </c>
      <c r="AM13" s="44">
        <v>0.47650006900000003</v>
      </c>
      <c r="AN13" s="44">
        <v>0.24271415499999999</v>
      </c>
      <c r="AO13" s="44">
        <v>0.405006798</v>
      </c>
      <c r="AP13" s="44">
        <v>0.221917964</v>
      </c>
      <c r="AQ13" s="44">
        <v>0.41276060399999998</v>
      </c>
      <c r="AR13" s="44">
        <v>0.33112744399999999</v>
      </c>
      <c r="AS13" s="44">
        <v>0.25152558800000002</v>
      </c>
      <c r="AT13" s="45">
        <f t="shared" si="1"/>
        <v>0.47650006900000003</v>
      </c>
      <c r="AU13" s="45" t="s">
        <v>84</v>
      </c>
      <c r="AV13" s="44">
        <v>0.39280227000000001</v>
      </c>
      <c r="AW13" s="44">
        <v>0.36927089899999999</v>
      </c>
      <c r="AX13" s="44">
        <v>0.161588922</v>
      </c>
      <c r="AY13" s="44">
        <v>0.23361971200000001</v>
      </c>
      <c r="AZ13" s="44">
        <v>0.20555024199999999</v>
      </c>
      <c r="BA13" s="44">
        <v>0.39017206399999999</v>
      </c>
      <c r="BB13" s="44">
        <v>0.269629018</v>
      </c>
      <c r="BC13" s="44">
        <v>0.222556276</v>
      </c>
      <c r="BD13" s="45">
        <f t="shared" si="2"/>
        <v>0.39280227000000001</v>
      </c>
      <c r="BE13" s="45" t="s">
        <v>131</v>
      </c>
      <c r="BF13" s="44"/>
      <c r="BG13" s="44"/>
    </row>
    <row r="14" spans="1:59" ht="15" x14ac:dyDescent="0.25">
      <c r="B14" t="s">
        <v>22</v>
      </c>
      <c r="C14" s="47">
        <v>65.482865199999992</v>
      </c>
      <c r="F14" t="s">
        <v>29</v>
      </c>
      <c r="G14" s="47">
        <v>41.161624699999997</v>
      </c>
      <c r="J14" t="s">
        <v>14</v>
      </c>
      <c r="K14" s="47">
        <v>50.475466499999996</v>
      </c>
      <c r="Q14" t="s">
        <v>6</v>
      </c>
      <c r="R14">
        <v>85.63</v>
      </c>
      <c r="Z14" s="45" t="s">
        <v>18</v>
      </c>
      <c r="AA14" s="45" t="s">
        <v>102</v>
      </c>
      <c r="AB14" s="44">
        <v>0.60833185400000001</v>
      </c>
      <c r="AC14" s="44">
        <v>0.48232792800000002</v>
      </c>
      <c r="AD14" s="44">
        <v>0.41419060699999999</v>
      </c>
      <c r="AE14" s="44">
        <v>0.70166951200000005</v>
      </c>
      <c r="AF14" s="44">
        <v>0.385730407</v>
      </c>
      <c r="AG14" s="44">
        <v>0.586438354</v>
      </c>
      <c r="AH14" s="44">
        <v>0.51507318099999999</v>
      </c>
      <c r="AI14" s="44">
        <v>0.51777396600000003</v>
      </c>
      <c r="AJ14" s="45">
        <f t="shared" si="0"/>
        <v>0.70166951200000005</v>
      </c>
      <c r="AK14" s="45" t="s">
        <v>87</v>
      </c>
      <c r="AL14" s="44">
        <v>0.55881201599999997</v>
      </c>
      <c r="AM14" s="44">
        <v>0.417602427</v>
      </c>
      <c r="AN14" s="44">
        <v>0.33686170199999999</v>
      </c>
      <c r="AO14" s="44">
        <v>0.59616742199999995</v>
      </c>
      <c r="AP14" s="44">
        <v>0.33057662900000001</v>
      </c>
      <c r="AQ14" s="44">
        <v>0.54747602299999998</v>
      </c>
      <c r="AR14" s="44">
        <v>0.46515004199999999</v>
      </c>
      <c r="AS14" s="44">
        <v>0.461051339</v>
      </c>
      <c r="AT14" s="45">
        <f t="shared" si="1"/>
        <v>0.59616742199999995</v>
      </c>
      <c r="AU14" s="45" t="s">
        <v>87</v>
      </c>
      <c r="AV14" s="44">
        <v>0.56125099899999997</v>
      </c>
      <c r="AW14" s="44">
        <v>0.415078528</v>
      </c>
      <c r="AX14" s="44">
        <v>0.35196096799999999</v>
      </c>
      <c r="AY14" s="44">
        <v>0.488737647</v>
      </c>
      <c r="AZ14" s="44">
        <v>0.36988669000000002</v>
      </c>
      <c r="BA14" s="44">
        <v>0.50354046500000005</v>
      </c>
      <c r="BB14" s="44">
        <v>0.41852218400000002</v>
      </c>
      <c r="BC14" s="44">
        <v>0.50275575800000005</v>
      </c>
      <c r="BD14" s="45">
        <f t="shared" si="2"/>
        <v>0.56125099899999997</v>
      </c>
      <c r="BE14" s="45" t="s">
        <v>84</v>
      </c>
      <c r="BF14" s="44"/>
      <c r="BG14" s="44"/>
    </row>
    <row r="15" spans="1:59" ht="15" x14ac:dyDescent="0.25">
      <c r="B15" t="s">
        <v>14</v>
      </c>
      <c r="C15" s="47">
        <v>62.9412351</v>
      </c>
      <c r="G15" s="47">
        <v>0</v>
      </c>
      <c r="J15" t="s">
        <v>17</v>
      </c>
      <c r="K15" s="47">
        <v>47.233809999999998</v>
      </c>
      <c r="Q15" t="s">
        <v>15</v>
      </c>
      <c r="R15">
        <v>65.989999999999995</v>
      </c>
      <c r="T15" t="s">
        <v>87</v>
      </c>
      <c r="U15" t="s">
        <v>5</v>
      </c>
      <c r="V15">
        <v>87.29</v>
      </c>
      <c r="Z15" s="45" t="s">
        <v>5</v>
      </c>
      <c r="AA15" s="45" t="s">
        <v>103</v>
      </c>
      <c r="AB15" s="44">
        <v>0.77581076299999996</v>
      </c>
      <c r="AC15" s="44">
        <v>0.838211912</v>
      </c>
      <c r="AD15" s="44">
        <v>0.758515987</v>
      </c>
      <c r="AE15" s="44">
        <v>0.91634212699999995</v>
      </c>
      <c r="AF15" s="44">
        <v>0.78486345899999999</v>
      </c>
      <c r="AG15" s="44">
        <v>0.78516651999999998</v>
      </c>
      <c r="AH15" s="44">
        <v>0.75539205200000004</v>
      </c>
      <c r="AI15" s="44">
        <v>0.71949779400000002</v>
      </c>
      <c r="AJ15" s="45">
        <f t="shared" si="0"/>
        <v>0.91634212699999995</v>
      </c>
      <c r="AK15" s="45" t="s">
        <v>87</v>
      </c>
      <c r="AL15" s="44">
        <v>0.757718946</v>
      </c>
      <c r="AM15" s="44">
        <v>0.80159352800000006</v>
      </c>
      <c r="AN15" s="44">
        <v>0.64689179799999996</v>
      </c>
      <c r="AO15" s="44">
        <v>0.92985031100000004</v>
      </c>
      <c r="AP15" s="44">
        <v>0.80361379499999996</v>
      </c>
      <c r="AQ15" s="44">
        <v>0.81887566899999997</v>
      </c>
      <c r="AR15" s="44">
        <v>0.720209667</v>
      </c>
      <c r="AS15" s="44">
        <v>0.68854976199999995</v>
      </c>
      <c r="AT15" s="45">
        <f t="shared" si="1"/>
        <v>0.92985031100000004</v>
      </c>
      <c r="AU15" s="45" t="s">
        <v>87</v>
      </c>
      <c r="AV15" s="44">
        <v>0.76950583699999997</v>
      </c>
      <c r="AW15" s="44">
        <v>0.73149366699999996</v>
      </c>
      <c r="AX15" s="44">
        <v>0.61073471999999995</v>
      </c>
      <c r="AY15" s="44">
        <v>0.84610921100000003</v>
      </c>
      <c r="AZ15" s="44">
        <v>0.74171169299999995</v>
      </c>
      <c r="BA15" s="44">
        <v>0.79291320300000001</v>
      </c>
      <c r="BB15" s="44">
        <v>0.66830942800000004</v>
      </c>
      <c r="BC15" s="44">
        <v>0.64115603200000004</v>
      </c>
      <c r="BD15" s="45">
        <f t="shared" si="2"/>
        <v>0.84610921100000003</v>
      </c>
      <c r="BE15" s="45" t="s">
        <v>87</v>
      </c>
      <c r="BF15" s="44"/>
      <c r="BG15" s="44"/>
    </row>
    <row r="16" spans="1:59" ht="26.25" x14ac:dyDescent="0.25">
      <c r="B16" t="s">
        <v>28</v>
      </c>
      <c r="C16" s="47">
        <v>61.992178600000003</v>
      </c>
      <c r="E16" s="40" t="s">
        <v>133</v>
      </c>
      <c r="F16" t="s">
        <v>5</v>
      </c>
      <c r="G16" s="47">
        <v>92.9850311</v>
      </c>
      <c r="J16" t="s">
        <v>29</v>
      </c>
      <c r="K16" s="47">
        <v>43.382448199999999</v>
      </c>
      <c r="Q16" t="s">
        <v>18</v>
      </c>
      <c r="R16">
        <v>62.03</v>
      </c>
      <c r="U16" t="s">
        <v>6</v>
      </c>
      <c r="V16">
        <v>79.069999999999993</v>
      </c>
      <c r="Z16" s="45" t="s">
        <v>17</v>
      </c>
      <c r="AA16" s="45" t="s">
        <v>104</v>
      </c>
      <c r="AB16" s="44">
        <v>0.65742393600000004</v>
      </c>
      <c r="AC16" s="44">
        <v>0.57410813400000005</v>
      </c>
      <c r="AD16" s="44">
        <v>0.48420679799999999</v>
      </c>
      <c r="AE16" s="44">
        <v>0.71962098500000005</v>
      </c>
      <c r="AF16" s="44">
        <v>0.41801857100000001</v>
      </c>
      <c r="AG16" s="44">
        <v>0.54178621000000005</v>
      </c>
      <c r="AH16" s="44">
        <v>0.44350421200000001</v>
      </c>
      <c r="AI16" s="44">
        <v>0.48710780799999998</v>
      </c>
      <c r="AJ16" s="45">
        <f t="shared" si="0"/>
        <v>0.71962098500000005</v>
      </c>
      <c r="AK16" s="45" t="s">
        <v>87</v>
      </c>
      <c r="AL16" s="44">
        <v>0.60094708699999999</v>
      </c>
      <c r="AM16" s="44">
        <v>0.53410490099999997</v>
      </c>
      <c r="AN16" s="44">
        <v>0.31169289700000002</v>
      </c>
      <c r="AO16" s="44">
        <v>0.56151804500000002</v>
      </c>
      <c r="AP16" s="44">
        <v>0.29096545299999999</v>
      </c>
      <c r="AQ16" s="44">
        <v>0.44445360299999997</v>
      </c>
      <c r="AR16" s="44">
        <v>0.36717645799999998</v>
      </c>
      <c r="AS16" s="44">
        <v>0.45291810999999998</v>
      </c>
      <c r="AT16" s="45">
        <f t="shared" si="1"/>
        <v>0.60094708699999999</v>
      </c>
      <c r="AU16" s="45" t="s">
        <v>84</v>
      </c>
      <c r="AV16" s="44">
        <v>0.47233809999999998</v>
      </c>
      <c r="AW16" s="44">
        <v>0.43754315199999999</v>
      </c>
      <c r="AX16" s="44">
        <v>0.28733208900000001</v>
      </c>
      <c r="AY16" s="44">
        <v>0.347292726</v>
      </c>
      <c r="AZ16" s="44">
        <v>0.27104793500000002</v>
      </c>
      <c r="BA16" s="44">
        <v>0.40223236200000001</v>
      </c>
      <c r="BB16" s="44">
        <v>0.29529695</v>
      </c>
      <c r="BC16" s="44">
        <v>0.335113253</v>
      </c>
      <c r="BD16" s="45">
        <f t="shared" si="2"/>
        <v>0.47233809999999998</v>
      </c>
      <c r="BE16" s="45" t="s">
        <v>84</v>
      </c>
      <c r="BF16" s="44"/>
      <c r="BG16" s="44"/>
    </row>
    <row r="17" spans="1:60" ht="15" x14ac:dyDescent="0.25">
      <c r="B17" t="s">
        <v>27</v>
      </c>
      <c r="C17" s="47">
        <v>61.911335199999996</v>
      </c>
      <c r="F17" t="s">
        <v>6</v>
      </c>
      <c r="G17" s="47">
        <v>84.563049000000007</v>
      </c>
      <c r="J17" t="s">
        <v>22</v>
      </c>
      <c r="K17" s="47">
        <v>42.021669900000006</v>
      </c>
      <c r="Q17" t="s">
        <v>16</v>
      </c>
      <c r="R17">
        <v>61.31</v>
      </c>
      <c r="U17" t="s">
        <v>12</v>
      </c>
      <c r="V17">
        <v>73.209999999999994</v>
      </c>
      <c r="Z17" s="45" t="s">
        <v>11</v>
      </c>
      <c r="AA17" s="45" t="s">
        <v>105</v>
      </c>
      <c r="AB17" s="44">
        <v>0.63785973600000001</v>
      </c>
      <c r="AC17" s="44">
        <v>0.74199151699999999</v>
      </c>
      <c r="AD17" s="44">
        <v>0.52909578099999999</v>
      </c>
      <c r="AE17" s="44">
        <v>0.72312629100000003</v>
      </c>
      <c r="AF17" s="44">
        <v>0.51857427499999997</v>
      </c>
      <c r="AG17" s="44">
        <v>0.60051416899999999</v>
      </c>
      <c r="AH17" s="44">
        <v>0.589721626</v>
      </c>
      <c r="AI17" s="44">
        <v>0.36147004999999999</v>
      </c>
      <c r="AJ17" s="45">
        <f t="shared" si="0"/>
        <v>0.74199151699999999</v>
      </c>
      <c r="AK17" s="45" t="s">
        <v>87</v>
      </c>
      <c r="AL17" s="44">
        <v>0.66187224099999997</v>
      </c>
      <c r="AM17" s="44">
        <v>0.73713162300000001</v>
      </c>
      <c r="AN17" s="44">
        <v>0.47244689899999998</v>
      </c>
      <c r="AO17" s="44">
        <v>0.64982460799999997</v>
      </c>
      <c r="AP17" s="44">
        <v>0.45122315299999999</v>
      </c>
      <c r="AQ17" s="44">
        <v>0.65214967700000004</v>
      </c>
      <c r="AR17" s="44">
        <v>0.55969663700000005</v>
      </c>
      <c r="AS17" s="44">
        <v>0.40805460199999999</v>
      </c>
      <c r="AT17" s="45">
        <f t="shared" si="1"/>
        <v>0.73713162300000001</v>
      </c>
      <c r="AU17" s="45" t="s">
        <v>132</v>
      </c>
      <c r="AV17" s="44">
        <v>0.59979359799999998</v>
      </c>
      <c r="AW17" s="44">
        <v>0.64924123099999997</v>
      </c>
      <c r="AX17" s="44">
        <v>0.37259181200000002</v>
      </c>
      <c r="AY17" s="44">
        <v>0.50156314700000004</v>
      </c>
      <c r="AZ17" s="44">
        <v>0.44031458600000001</v>
      </c>
      <c r="BA17" s="44">
        <v>0.61554670899999997</v>
      </c>
      <c r="BB17" s="44">
        <v>0.47554238999999998</v>
      </c>
      <c r="BC17" s="44">
        <v>0.36332884799999998</v>
      </c>
      <c r="BD17" s="45">
        <f t="shared" si="2"/>
        <v>0.64924123099999997</v>
      </c>
      <c r="BE17" s="45" t="s">
        <v>132</v>
      </c>
      <c r="BF17" s="44"/>
      <c r="BG17" s="44"/>
    </row>
    <row r="18" spans="1:60" ht="15" x14ac:dyDescent="0.25">
      <c r="B18" t="s">
        <v>29</v>
      </c>
      <c r="C18" s="47">
        <v>59.044241</v>
      </c>
      <c r="F18" t="s">
        <v>12</v>
      </c>
      <c r="G18" s="47">
        <v>73.978453099999996</v>
      </c>
      <c r="K18" s="47">
        <v>0</v>
      </c>
      <c r="Q18" t="s">
        <v>17</v>
      </c>
      <c r="R18">
        <v>60.52</v>
      </c>
      <c r="U18" t="s">
        <v>18</v>
      </c>
      <c r="V18">
        <v>59.11</v>
      </c>
      <c r="Z18" s="45" t="s">
        <v>13</v>
      </c>
      <c r="AA18" s="45" t="s">
        <v>106</v>
      </c>
      <c r="AB18" s="44">
        <v>0.82874745299999997</v>
      </c>
      <c r="AC18" s="44">
        <v>0.761473438</v>
      </c>
      <c r="AD18" s="44">
        <v>0.60949440200000005</v>
      </c>
      <c r="AE18" s="44">
        <v>0.80770584099999998</v>
      </c>
      <c r="AF18" s="44">
        <v>0.65362173800000001</v>
      </c>
      <c r="AG18" s="44">
        <v>0.784779797</v>
      </c>
      <c r="AH18" s="44">
        <v>0.77047227200000001</v>
      </c>
      <c r="AI18" s="44">
        <v>0.75789369600000001</v>
      </c>
      <c r="AJ18" s="45">
        <f t="shared" si="0"/>
        <v>0.82874745299999997</v>
      </c>
      <c r="AK18" s="45" t="s">
        <v>84</v>
      </c>
      <c r="AL18" s="44">
        <v>0.740356236</v>
      </c>
      <c r="AM18" s="44">
        <v>0.62308940800000001</v>
      </c>
      <c r="AN18" s="44">
        <v>0.49385919099999998</v>
      </c>
      <c r="AO18" s="44">
        <v>0.63378241000000002</v>
      </c>
      <c r="AP18" s="44">
        <v>0.55079609100000004</v>
      </c>
      <c r="AQ18" s="44">
        <v>0.67086974899999996</v>
      </c>
      <c r="AR18" s="44">
        <v>0.652372752</v>
      </c>
      <c r="AS18" s="44">
        <v>0.66991320300000001</v>
      </c>
      <c r="AT18" s="45">
        <f t="shared" si="1"/>
        <v>0.740356236</v>
      </c>
      <c r="AU18" s="45" t="s">
        <v>84</v>
      </c>
      <c r="AV18" s="44">
        <v>0.68503722</v>
      </c>
      <c r="AW18" s="44">
        <v>0.46946637800000002</v>
      </c>
      <c r="AX18" s="44">
        <v>0.43789513699999999</v>
      </c>
      <c r="AY18" s="44">
        <v>0.46417608300000002</v>
      </c>
      <c r="AZ18" s="44">
        <v>0.44626885799999999</v>
      </c>
      <c r="BA18" s="44">
        <v>0.56775633599999997</v>
      </c>
      <c r="BB18" s="44">
        <v>0.52974655999999998</v>
      </c>
      <c r="BC18" s="44">
        <v>0.62155002100000001</v>
      </c>
      <c r="BD18" s="45">
        <f t="shared" si="2"/>
        <v>0.68503722</v>
      </c>
      <c r="BE18" s="45" t="s">
        <v>84</v>
      </c>
      <c r="BF18" s="44"/>
      <c r="BG18" s="44"/>
    </row>
    <row r="19" spans="1:60" ht="39" x14ac:dyDescent="0.25">
      <c r="B19" t="s">
        <v>25</v>
      </c>
      <c r="C19" s="47">
        <v>52.511784299999995</v>
      </c>
      <c r="F19" t="s">
        <v>18</v>
      </c>
      <c r="G19" s="47">
        <v>59.616742199999997</v>
      </c>
      <c r="I19" s="40" t="s">
        <v>134</v>
      </c>
      <c r="J19" t="s">
        <v>11</v>
      </c>
      <c r="K19" s="47">
        <v>64.924123100000003</v>
      </c>
      <c r="Q19" t="s">
        <v>22</v>
      </c>
      <c r="R19">
        <v>58.89</v>
      </c>
      <c r="U19" t="s">
        <v>15</v>
      </c>
      <c r="V19">
        <v>58.7</v>
      </c>
      <c r="Z19" s="45" t="s">
        <v>9</v>
      </c>
      <c r="AA19" s="45" t="s">
        <v>107</v>
      </c>
      <c r="AB19" s="44">
        <v>0.74363989900000005</v>
      </c>
      <c r="AC19" s="44">
        <v>0.77720838000000003</v>
      </c>
      <c r="AD19" s="44">
        <v>0.64682919699999997</v>
      </c>
      <c r="AE19" s="44">
        <v>0.70191496600000003</v>
      </c>
      <c r="AF19" s="44">
        <v>0.51419969399999998</v>
      </c>
      <c r="AG19" s="44">
        <v>0.62882854600000004</v>
      </c>
      <c r="AH19" s="44">
        <v>0.66655286899999999</v>
      </c>
      <c r="AI19" s="44">
        <v>0.50278043299999997</v>
      </c>
      <c r="AJ19" s="45">
        <f t="shared" si="0"/>
        <v>0.77720838000000003</v>
      </c>
      <c r="AK19" s="45" t="s">
        <v>132</v>
      </c>
      <c r="AL19" s="44">
        <v>0.62838076300000001</v>
      </c>
      <c r="AM19" s="44">
        <v>0.70201303400000004</v>
      </c>
      <c r="AN19" s="44">
        <v>0.56774210599999997</v>
      </c>
      <c r="AO19" s="44">
        <v>0.56201177099999999</v>
      </c>
      <c r="AP19" s="44">
        <v>0.42309336199999997</v>
      </c>
      <c r="AQ19" s="44">
        <v>0.57589301900000001</v>
      </c>
      <c r="AR19" s="44">
        <v>0.56233913199999996</v>
      </c>
      <c r="AS19" s="44">
        <v>0.46116222899999998</v>
      </c>
      <c r="AT19" s="45">
        <f t="shared" si="1"/>
        <v>0.70201303400000004</v>
      </c>
      <c r="AU19" s="45" t="s">
        <v>132</v>
      </c>
      <c r="AV19" s="44">
        <v>0.56757208599999998</v>
      </c>
      <c r="AW19" s="44">
        <v>0.61107690599999998</v>
      </c>
      <c r="AX19" s="44">
        <v>0.53932977800000004</v>
      </c>
      <c r="AY19" s="44">
        <v>0.42441726000000002</v>
      </c>
      <c r="AZ19" s="44">
        <v>0.42180676</v>
      </c>
      <c r="BA19" s="44">
        <v>0.546911657</v>
      </c>
      <c r="BB19" s="44">
        <v>0.56148998100000003</v>
      </c>
      <c r="BC19" s="44">
        <v>0.45062804499999998</v>
      </c>
      <c r="BD19" s="45">
        <f t="shared" si="2"/>
        <v>0.61107690599999998</v>
      </c>
      <c r="BE19" s="45" t="s">
        <v>132</v>
      </c>
      <c r="BF19" s="44"/>
      <c r="BG19" s="44"/>
    </row>
    <row r="20" spans="1:60" ht="15" x14ac:dyDescent="0.25">
      <c r="C20" s="47"/>
      <c r="F20" t="s">
        <v>15</v>
      </c>
      <c r="G20" s="47">
        <v>58.447640599999993</v>
      </c>
      <c r="J20" t="s">
        <v>9</v>
      </c>
      <c r="K20" s="47">
        <v>61.107690599999998</v>
      </c>
      <c r="Q20" t="s">
        <v>14</v>
      </c>
      <c r="R20">
        <v>56.95</v>
      </c>
      <c r="U20" t="s">
        <v>20</v>
      </c>
      <c r="V20">
        <v>58.64</v>
      </c>
      <c r="Z20" s="45" t="s">
        <v>14</v>
      </c>
      <c r="AA20" s="45" t="s">
        <v>108</v>
      </c>
      <c r="AB20" s="44">
        <v>0.60855807100000003</v>
      </c>
      <c r="AC20" s="44">
        <v>0.54514707399999995</v>
      </c>
      <c r="AD20" s="44">
        <v>0.50066250899999998</v>
      </c>
      <c r="AE20" s="44">
        <v>0.62941235100000004</v>
      </c>
      <c r="AF20" s="44">
        <v>0.53678727000000004</v>
      </c>
      <c r="AG20" s="44">
        <v>0.52512922100000003</v>
      </c>
      <c r="AH20" s="44">
        <v>0.538286347</v>
      </c>
      <c r="AI20" s="44">
        <v>0.35961388</v>
      </c>
      <c r="AJ20" s="45">
        <f t="shared" si="0"/>
        <v>0.62941235100000004</v>
      </c>
      <c r="AK20" s="45" t="s">
        <v>87</v>
      </c>
      <c r="AL20" s="44">
        <v>0.56875481800000005</v>
      </c>
      <c r="AM20" s="44">
        <v>0.499302678</v>
      </c>
      <c r="AN20" s="44">
        <v>0.39901201800000002</v>
      </c>
      <c r="AO20" s="44">
        <v>0.51773558099999994</v>
      </c>
      <c r="AP20" s="44">
        <v>0.45791306999999998</v>
      </c>
      <c r="AQ20" s="44">
        <v>0.45448254799999999</v>
      </c>
      <c r="AR20" s="44">
        <v>0.50902867699999998</v>
      </c>
      <c r="AS20" s="44">
        <v>0.345678296</v>
      </c>
      <c r="AT20" s="45">
        <f t="shared" si="1"/>
        <v>0.56875481800000005</v>
      </c>
      <c r="AU20" s="45" t="s">
        <v>84</v>
      </c>
      <c r="AV20" s="44">
        <v>0.50475466499999999</v>
      </c>
      <c r="AW20" s="44">
        <v>0.44829635600000001</v>
      </c>
      <c r="AX20" s="44">
        <v>0.37061858199999997</v>
      </c>
      <c r="AY20" s="44">
        <v>0.424561778</v>
      </c>
      <c r="AZ20" s="44">
        <v>0.429980215</v>
      </c>
      <c r="BA20" s="44">
        <v>0.46619185600000002</v>
      </c>
      <c r="BB20" s="44">
        <v>0.47680808099999999</v>
      </c>
      <c r="BC20" s="44">
        <v>0.36045881499999999</v>
      </c>
      <c r="BD20" s="45">
        <f t="shared" si="2"/>
        <v>0.50475466499999999</v>
      </c>
      <c r="BE20" s="45" t="s">
        <v>84</v>
      </c>
      <c r="BF20" s="44"/>
      <c r="BG20" s="44"/>
    </row>
    <row r="21" spans="1:60" ht="15" x14ac:dyDescent="0.25">
      <c r="A21" t="s">
        <v>84</v>
      </c>
      <c r="B21" t="s">
        <v>7</v>
      </c>
      <c r="C21" s="47">
        <v>86.820064799999997</v>
      </c>
      <c r="F21" t="s">
        <v>22</v>
      </c>
      <c r="G21" s="47">
        <v>49.6351157</v>
      </c>
      <c r="K21" s="47">
        <v>0</v>
      </c>
      <c r="Q21" t="s">
        <v>20</v>
      </c>
      <c r="R21">
        <v>56.43</v>
      </c>
      <c r="U21" t="s">
        <v>22</v>
      </c>
      <c r="V21">
        <v>47.43</v>
      </c>
      <c r="Z21" s="45" t="s">
        <v>8</v>
      </c>
      <c r="AA21" s="45" t="s">
        <v>109</v>
      </c>
      <c r="AB21" s="44">
        <v>0.90082119800000005</v>
      </c>
      <c r="AC21" s="44">
        <v>0.84236401400000005</v>
      </c>
      <c r="AD21" s="44">
        <v>0.76932250800000002</v>
      </c>
      <c r="AE21" s="44">
        <v>0.86077150999999996</v>
      </c>
      <c r="AF21" s="44">
        <v>0.75211835800000004</v>
      </c>
      <c r="AG21" s="44">
        <v>0.81958947299999996</v>
      </c>
      <c r="AH21" s="44">
        <v>0.76690636499999998</v>
      </c>
      <c r="AI21" s="44">
        <v>0.90857613100000001</v>
      </c>
      <c r="AJ21" s="45">
        <f t="shared" si="0"/>
        <v>0.90857613100000001</v>
      </c>
      <c r="AK21" s="45" t="s">
        <v>91</v>
      </c>
      <c r="AL21" s="44">
        <v>0.80650066799999998</v>
      </c>
      <c r="AM21" s="44">
        <v>0.76605286100000003</v>
      </c>
      <c r="AN21" s="44">
        <v>0.70841426900000004</v>
      </c>
      <c r="AO21" s="44">
        <v>0.83803420699999998</v>
      </c>
      <c r="AP21" s="44">
        <v>0.70357887699999999</v>
      </c>
      <c r="AQ21" s="44">
        <v>0.75298547900000001</v>
      </c>
      <c r="AR21" s="44">
        <v>0.70064911600000002</v>
      </c>
      <c r="AS21" s="44">
        <v>0.86787320599999995</v>
      </c>
      <c r="AT21" s="45">
        <f t="shared" si="1"/>
        <v>0.86787320599999995</v>
      </c>
      <c r="AU21" s="45" t="s">
        <v>91</v>
      </c>
      <c r="AV21" s="44">
        <v>0.79844195100000004</v>
      </c>
      <c r="AW21" s="44">
        <v>0.69049853699999997</v>
      </c>
      <c r="AX21" s="44">
        <v>0.63034924999999997</v>
      </c>
      <c r="AY21" s="44">
        <v>0.71170199599999995</v>
      </c>
      <c r="AZ21" s="44">
        <v>0.62828089399999998</v>
      </c>
      <c r="BA21" s="44">
        <v>0.72315326999999996</v>
      </c>
      <c r="BB21" s="44">
        <v>0.63991626800000001</v>
      </c>
      <c r="BC21" s="44">
        <v>0.834739809</v>
      </c>
      <c r="BD21" s="45">
        <f t="shared" si="2"/>
        <v>0.834739809</v>
      </c>
      <c r="BE21" s="45" t="s">
        <v>91</v>
      </c>
      <c r="BF21" s="44"/>
      <c r="BG21" s="44"/>
    </row>
    <row r="22" spans="1:60" ht="39" x14ac:dyDescent="0.25">
      <c r="B22" t="s">
        <v>10</v>
      </c>
      <c r="C22" s="47">
        <v>83.409957300000002</v>
      </c>
      <c r="G22" s="47"/>
      <c r="I22" s="40" t="s">
        <v>135</v>
      </c>
      <c r="J22" t="s">
        <v>5</v>
      </c>
      <c r="K22" s="47">
        <v>84.610921099999999</v>
      </c>
      <c r="Q22" t="s">
        <v>29</v>
      </c>
      <c r="R22">
        <v>48.11</v>
      </c>
      <c r="Z22" s="45" t="s">
        <v>25</v>
      </c>
      <c r="AA22" s="45" t="s">
        <v>111</v>
      </c>
      <c r="AB22" s="44">
        <v>0.45105298300000002</v>
      </c>
      <c r="AC22" s="44">
        <v>0.39499033700000002</v>
      </c>
      <c r="AD22" s="44">
        <v>0.45307869499999998</v>
      </c>
      <c r="AE22" s="44">
        <v>0.52511784299999997</v>
      </c>
      <c r="AF22" s="44">
        <v>0.306742974</v>
      </c>
      <c r="AG22" s="44">
        <v>0.50578542400000004</v>
      </c>
      <c r="AH22" s="44">
        <v>0.41950925100000003</v>
      </c>
      <c r="AI22" s="44">
        <v>0.34843534900000001</v>
      </c>
      <c r="AJ22" s="45">
        <f t="shared" si="0"/>
        <v>0.52511784299999997</v>
      </c>
      <c r="AK22" s="45" t="s">
        <v>87</v>
      </c>
      <c r="AL22" s="44">
        <v>0.44191246699999998</v>
      </c>
      <c r="AM22" s="44">
        <v>0.32430780799999998</v>
      </c>
      <c r="AN22" s="44">
        <v>0.26970775800000002</v>
      </c>
      <c r="AO22" s="44">
        <v>0.36826431500000001</v>
      </c>
      <c r="AP22" s="44">
        <v>0.18169366100000001</v>
      </c>
      <c r="AQ22" s="44">
        <v>0.436027318</v>
      </c>
      <c r="AR22" s="44">
        <v>0.34038376300000001</v>
      </c>
      <c r="AS22" s="44">
        <v>0.3075736</v>
      </c>
      <c r="AT22" s="45">
        <f t="shared" si="1"/>
        <v>0.44191246699999998</v>
      </c>
      <c r="AU22" s="45" t="s">
        <v>131</v>
      </c>
      <c r="AV22" s="44">
        <v>0.39498472000000001</v>
      </c>
      <c r="AW22" s="44">
        <v>0.32241154500000002</v>
      </c>
      <c r="AX22" s="44">
        <v>0.27688709900000003</v>
      </c>
      <c r="AY22" s="44">
        <v>0.29842841799999997</v>
      </c>
      <c r="AZ22" s="44">
        <v>0.19487686700000001</v>
      </c>
      <c r="BA22" s="44">
        <v>0.39296046099999998</v>
      </c>
      <c r="BB22" s="44">
        <v>0.36230278799999999</v>
      </c>
      <c r="BC22" s="44">
        <v>0.31554845100000001</v>
      </c>
      <c r="BD22" s="45">
        <f t="shared" si="2"/>
        <v>0.39498472000000001</v>
      </c>
      <c r="BE22" s="45" t="s">
        <v>131</v>
      </c>
      <c r="BF22" s="44"/>
      <c r="BG22" s="44"/>
    </row>
    <row r="23" spans="1:60" ht="51.75" x14ac:dyDescent="0.25">
      <c r="B23" t="s">
        <v>13</v>
      </c>
      <c r="C23" s="47">
        <v>82.874745300000001</v>
      </c>
      <c r="E23" s="40" t="s">
        <v>134</v>
      </c>
      <c r="F23" t="s">
        <v>11</v>
      </c>
      <c r="G23" s="47">
        <v>73.713162300000008</v>
      </c>
      <c r="J23" t="s">
        <v>20</v>
      </c>
      <c r="K23" s="47">
        <v>48.313662800000003</v>
      </c>
      <c r="T23" s="40" t="s">
        <v>110</v>
      </c>
      <c r="U23" t="s">
        <v>6</v>
      </c>
      <c r="V23">
        <v>79.069999999999993</v>
      </c>
      <c r="Z23" s="45" t="s">
        <v>29</v>
      </c>
      <c r="AA23" s="45" t="s">
        <v>112</v>
      </c>
      <c r="AB23" s="44">
        <v>0.49668852099999999</v>
      </c>
      <c r="AC23" s="44">
        <v>0.44409311200000001</v>
      </c>
      <c r="AD23" s="44">
        <v>0.42060046699999998</v>
      </c>
      <c r="AE23" s="44">
        <v>0.59044240999999997</v>
      </c>
      <c r="AF23" s="44">
        <v>0.25019243699999999</v>
      </c>
      <c r="AG23" s="44">
        <v>0.42738599100000002</v>
      </c>
      <c r="AH23" s="44">
        <v>0.35000325199999999</v>
      </c>
      <c r="AI23" s="44">
        <v>0.38416438200000003</v>
      </c>
      <c r="AJ23" s="45">
        <f t="shared" si="0"/>
        <v>0.59044240999999997</v>
      </c>
      <c r="AK23" s="45" t="s">
        <v>87</v>
      </c>
      <c r="AL23" s="44">
        <v>0.41161624699999999</v>
      </c>
      <c r="AM23" s="44">
        <v>0.36383083399999999</v>
      </c>
      <c r="AN23" s="44">
        <v>0.22645976300000001</v>
      </c>
      <c r="AO23" s="44">
        <v>0.32959997000000002</v>
      </c>
      <c r="AP23" s="44">
        <v>0.18233285099999999</v>
      </c>
      <c r="AQ23" s="44">
        <v>0.36440946000000002</v>
      </c>
      <c r="AR23" s="44">
        <v>0.31600470800000002</v>
      </c>
      <c r="AS23" s="44">
        <v>0.30329710700000001</v>
      </c>
      <c r="AT23" s="45">
        <f t="shared" si="1"/>
        <v>0.41161624699999999</v>
      </c>
      <c r="AU23" s="45" t="s">
        <v>84</v>
      </c>
      <c r="AV23" s="44">
        <v>0.43382448200000001</v>
      </c>
      <c r="AW23" s="44">
        <v>0.39659858799999997</v>
      </c>
      <c r="AX23" s="44">
        <v>0.24917578700000001</v>
      </c>
      <c r="AY23" s="44">
        <v>0.32651533900000002</v>
      </c>
      <c r="AZ23" s="44">
        <v>0.20170663799999999</v>
      </c>
      <c r="BA23" s="44">
        <v>0.44945148600000001</v>
      </c>
      <c r="BB23" s="44">
        <v>0.28897945800000002</v>
      </c>
      <c r="BC23" s="44">
        <v>0.33656683399999998</v>
      </c>
      <c r="BD23" s="45">
        <f t="shared" si="2"/>
        <v>0.44945148600000001</v>
      </c>
      <c r="BE23" s="45" t="s">
        <v>84</v>
      </c>
      <c r="BF23" s="44"/>
      <c r="BG23" s="44"/>
    </row>
    <row r="24" spans="1:60" ht="51.75" x14ac:dyDescent="0.25">
      <c r="B24" t="s">
        <v>23</v>
      </c>
      <c r="C24" s="47">
        <v>67.247474299999993</v>
      </c>
      <c r="F24" t="s">
        <v>9</v>
      </c>
      <c r="G24" s="47">
        <v>70.2013034</v>
      </c>
      <c r="K24" s="47">
        <v>0</v>
      </c>
      <c r="P24" s="40" t="s">
        <v>110</v>
      </c>
      <c r="Q24" t="s">
        <v>25</v>
      </c>
      <c r="R24">
        <v>45.53</v>
      </c>
      <c r="U24" t="s">
        <v>19</v>
      </c>
      <c r="V24">
        <v>62.21</v>
      </c>
      <c r="Z24" s="45" t="s">
        <v>21</v>
      </c>
      <c r="AA24" s="45" t="s">
        <v>113</v>
      </c>
      <c r="AB24" s="44">
        <v>0.632573783</v>
      </c>
      <c r="AC24" s="44">
        <v>0.54793471900000001</v>
      </c>
      <c r="AD24" s="44">
        <v>0.39704591700000003</v>
      </c>
      <c r="AE24" s="44">
        <v>0.67074767400000002</v>
      </c>
      <c r="AF24" s="44">
        <v>0.461185342</v>
      </c>
      <c r="AG24" s="44">
        <v>0.55867984900000001</v>
      </c>
      <c r="AH24" s="44">
        <v>0.48168081699999998</v>
      </c>
      <c r="AI24" s="44">
        <v>0.35480993399999999</v>
      </c>
      <c r="AJ24" s="45">
        <f t="shared" si="0"/>
        <v>0.67074767400000002</v>
      </c>
      <c r="AK24" s="45" t="s">
        <v>84</v>
      </c>
      <c r="AL24" s="44">
        <v>0.58613498600000002</v>
      </c>
      <c r="AM24" s="44">
        <v>0.50770551100000005</v>
      </c>
      <c r="AN24" s="44">
        <v>0.30791326400000002</v>
      </c>
      <c r="AO24" s="44">
        <v>0.54768351999999998</v>
      </c>
      <c r="AP24" s="44">
        <v>0.35828934499999998</v>
      </c>
      <c r="AQ24" s="44">
        <v>0.46450646800000001</v>
      </c>
      <c r="AR24" s="44">
        <v>0.34049706200000002</v>
      </c>
      <c r="AS24" s="44">
        <v>0.343374138</v>
      </c>
      <c r="AT24" s="45">
        <f t="shared" si="1"/>
        <v>0.58613498600000002</v>
      </c>
      <c r="AU24" s="45" t="s">
        <v>84</v>
      </c>
      <c r="AV24" s="44">
        <v>0.55529363899999995</v>
      </c>
      <c r="AW24" s="44">
        <v>0.42102817399999998</v>
      </c>
      <c r="AX24" s="44">
        <v>0.27693200299999998</v>
      </c>
      <c r="AY24" s="44">
        <v>0.43914536599999998</v>
      </c>
      <c r="AZ24" s="44">
        <v>0.36887121499999997</v>
      </c>
      <c r="BA24" s="44">
        <v>0.43445187699999999</v>
      </c>
      <c r="BB24" s="44">
        <v>0.34749230800000003</v>
      </c>
      <c r="BC24" s="44">
        <v>0.32364832900000001</v>
      </c>
      <c r="BD24" s="45">
        <f t="shared" si="2"/>
        <v>0.55529363899999995</v>
      </c>
      <c r="BE24" s="45" t="s">
        <v>84</v>
      </c>
      <c r="BF24" s="44"/>
      <c r="BG24" s="44"/>
    </row>
    <row r="25" spans="1:60" ht="39" x14ac:dyDescent="0.25">
      <c r="B25" t="s">
        <v>21</v>
      </c>
      <c r="C25" s="47">
        <v>63.257378299999999</v>
      </c>
      <c r="F25" t="s">
        <v>20</v>
      </c>
      <c r="G25" s="47">
        <v>60.142358600000001</v>
      </c>
      <c r="I25" s="40" t="s">
        <v>136</v>
      </c>
      <c r="J25" t="s">
        <v>27</v>
      </c>
      <c r="K25" s="47">
        <v>46.763756200000003</v>
      </c>
      <c r="Q25" t="s">
        <v>30</v>
      </c>
      <c r="R25">
        <v>45.2</v>
      </c>
      <c r="U25" t="s">
        <v>27</v>
      </c>
      <c r="V25">
        <v>49.1</v>
      </c>
      <c r="Z25" s="45" t="s">
        <v>10</v>
      </c>
      <c r="AA25" s="45" t="s">
        <v>115</v>
      </c>
      <c r="AB25" s="44">
        <v>0.83409957300000004</v>
      </c>
      <c r="AC25" s="44">
        <v>0.78586479200000003</v>
      </c>
      <c r="AD25" s="44">
        <v>0.62994099999999997</v>
      </c>
      <c r="AE25" s="44">
        <v>0.81792184199999995</v>
      </c>
      <c r="AF25" s="44">
        <v>0.68640058500000001</v>
      </c>
      <c r="AG25" s="44">
        <v>0.78224368799999999</v>
      </c>
      <c r="AH25" s="44">
        <v>0.78883270100000003</v>
      </c>
      <c r="AI25" s="44">
        <v>0.58224534299999997</v>
      </c>
      <c r="AJ25" s="45">
        <f t="shared" si="0"/>
        <v>0.83409957300000004</v>
      </c>
      <c r="AK25" s="45" t="s">
        <v>84</v>
      </c>
      <c r="AL25" s="44">
        <v>0.84419049099999999</v>
      </c>
      <c r="AM25" s="44">
        <v>0.71704775399999998</v>
      </c>
      <c r="AN25" s="44">
        <v>0.58471210600000001</v>
      </c>
      <c r="AO25" s="44">
        <v>0.76391299700000004</v>
      </c>
      <c r="AP25" s="44">
        <v>0.66896863600000001</v>
      </c>
      <c r="AQ25" s="44">
        <v>0.75769893399999999</v>
      </c>
      <c r="AR25" s="44">
        <v>0.70622787300000001</v>
      </c>
      <c r="AS25" s="44">
        <v>0.57194242399999995</v>
      </c>
      <c r="AT25" s="45">
        <f t="shared" si="1"/>
        <v>0.84419049099999999</v>
      </c>
      <c r="AU25" s="45" t="s">
        <v>84</v>
      </c>
      <c r="AV25" s="44">
        <v>0.81624174100000002</v>
      </c>
      <c r="AW25" s="44">
        <v>0.62143404099999999</v>
      </c>
      <c r="AX25" s="44">
        <v>0.45078711300000002</v>
      </c>
      <c r="AY25" s="44">
        <v>0.70576551499999995</v>
      </c>
      <c r="AZ25" s="44">
        <v>0.62747367899999995</v>
      </c>
      <c r="BA25" s="44">
        <v>0.80315304200000004</v>
      </c>
      <c r="BB25" s="44">
        <v>0.69809136199999999</v>
      </c>
      <c r="BC25" s="44">
        <v>0.60720934400000004</v>
      </c>
      <c r="BD25" s="45">
        <f t="shared" si="2"/>
        <v>0.81624174100000002</v>
      </c>
      <c r="BE25" s="45" t="s">
        <v>84</v>
      </c>
      <c r="BF25" s="44"/>
      <c r="BG25" s="44"/>
    </row>
    <row r="26" spans="1:60" ht="15" x14ac:dyDescent="0.25">
      <c r="B26" t="s">
        <v>30</v>
      </c>
      <c r="C26" s="47">
        <v>45.478708599999997</v>
      </c>
      <c r="G26" s="47"/>
      <c r="J26" t="s">
        <v>30</v>
      </c>
      <c r="K26" s="47">
        <v>46.7082506</v>
      </c>
      <c r="P26" t="s">
        <v>114</v>
      </c>
      <c r="U26" t="s">
        <v>25</v>
      </c>
      <c r="V26">
        <v>44.75</v>
      </c>
      <c r="Z26" s="45" t="s">
        <v>19</v>
      </c>
      <c r="AA26" s="45" t="s">
        <v>117</v>
      </c>
      <c r="AB26" s="44">
        <v>0.66469875899999997</v>
      </c>
      <c r="AC26" s="44">
        <v>0.56480652399999998</v>
      </c>
      <c r="AD26" s="44">
        <v>0.43548259499999997</v>
      </c>
      <c r="AE26" s="44">
        <v>0.70987688900000001</v>
      </c>
      <c r="AF26" s="44">
        <v>0.49666777400000001</v>
      </c>
      <c r="AG26" s="44">
        <v>0.65122959999999996</v>
      </c>
      <c r="AH26" s="44">
        <v>0.58317301700000002</v>
      </c>
      <c r="AI26" s="44">
        <v>0.37865046200000002</v>
      </c>
      <c r="AJ26" s="45">
        <f t="shared" si="0"/>
        <v>0.70987688900000001</v>
      </c>
      <c r="AK26" s="45" t="s">
        <v>87</v>
      </c>
      <c r="AL26" s="44">
        <v>0.66652347099999998</v>
      </c>
      <c r="AM26" s="44">
        <v>0.59402871700000004</v>
      </c>
      <c r="AN26" s="44">
        <v>0.31101668999999998</v>
      </c>
      <c r="AO26" s="44">
        <v>0.58690414599999996</v>
      </c>
      <c r="AP26" s="44">
        <v>0.39270296399999999</v>
      </c>
      <c r="AQ26" s="44">
        <v>0.66911016499999998</v>
      </c>
      <c r="AR26" s="44">
        <v>0.55248165599999999</v>
      </c>
      <c r="AS26" s="44">
        <v>0.30840224599999999</v>
      </c>
      <c r="AT26" s="45">
        <f t="shared" si="1"/>
        <v>0.66911016499999998</v>
      </c>
      <c r="AU26" s="45" t="s">
        <v>84</v>
      </c>
      <c r="AV26" s="44">
        <v>0.59301291499999997</v>
      </c>
      <c r="AW26" s="44">
        <v>0.52286106499999996</v>
      </c>
      <c r="AX26" s="44">
        <v>0.32946451500000001</v>
      </c>
      <c r="AY26" s="44">
        <v>0.489523651</v>
      </c>
      <c r="AZ26" s="44">
        <v>0.35897100799999998</v>
      </c>
      <c r="BA26" s="44">
        <v>0.56977887500000002</v>
      </c>
      <c r="BB26" s="44">
        <v>0.48309264200000002</v>
      </c>
      <c r="BC26" s="44">
        <v>0.26766117699999997</v>
      </c>
      <c r="BD26" s="45">
        <f t="shared" si="2"/>
        <v>0.59301291499999997</v>
      </c>
      <c r="BE26" s="45" t="s">
        <v>84</v>
      </c>
      <c r="BF26" s="44"/>
      <c r="BG26" s="44"/>
    </row>
    <row r="27" spans="1:60" ht="39" x14ac:dyDescent="0.25">
      <c r="C27" s="47"/>
      <c r="E27" s="40" t="s">
        <v>137</v>
      </c>
      <c r="F27" t="s">
        <v>27</v>
      </c>
      <c r="G27" s="47">
        <v>52.868109600000004</v>
      </c>
      <c r="J27" t="s">
        <v>25</v>
      </c>
      <c r="K27" s="47">
        <v>39.296046099999998</v>
      </c>
      <c r="P27" s="40" t="s">
        <v>116</v>
      </c>
      <c r="Q27" t="s">
        <v>8</v>
      </c>
      <c r="R27">
        <v>91.87</v>
      </c>
      <c r="U27" t="s">
        <v>30</v>
      </c>
      <c r="V27">
        <v>40.22</v>
      </c>
      <c r="Z27" s="45" t="s">
        <v>12</v>
      </c>
      <c r="AA27" s="45" t="s">
        <v>118</v>
      </c>
      <c r="AB27" s="44">
        <v>0.66748193700000003</v>
      </c>
      <c r="AC27" s="44">
        <v>0.78347517200000005</v>
      </c>
      <c r="AD27" s="44">
        <v>0.62887054899999995</v>
      </c>
      <c r="AE27" s="44">
        <v>0.79023689500000005</v>
      </c>
      <c r="AF27" s="44">
        <v>0.76762206600000005</v>
      </c>
      <c r="AG27" s="44">
        <v>0.70627311299999995</v>
      </c>
      <c r="AH27" s="44">
        <v>0.64160226099999995</v>
      </c>
      <c r="AI27" s="44">
        <v>0.58786239799999995</v>
      </c>
      <c r="AJ27" s="45">
        <f t="shared" si="0"/>
        <v>0.79023689500000005</v>
      </c>
      <c r="AK27" s="45" t="s">
        <v>87</v>
      </c>
      <c r="AL27" s="44">
        <v>0.66754117899999998</v>
      </c>
      <c r="AM27" s="44">
        <v>0.68067600800000005</v>
      </c>
      <c r="AN27" s="44">
        <v>0.58117607100000002</v>
      </c>
      <c r="AO27" s="44">
        <v>0.73978453099999997</v>
      </c>
      <c r="AP27" s="44">
        <v>0.69460233800000004</v>
      </c>
      <c r="AQ27" s="44">
        <v>0.61510753500000004</v>
      </c>
      <c r="AR27" s="44">
        <v>0.57016760099999997</v>
      </c>
      <c r="AS27" s="48">
        <v>0.54581994899999997</v>
      </c>
      <c r="AT27" s="49">
        <f t="shared" si="1"/>
        <v>0.73978453099999997</v>
      </c>
      <c r="AU27" s="49" t="s">
        <v>87</v>
      </c>
      <c r="AV27" s="48">
        <v>0.72624929299999996</v>
      </c>
      <c r="AW27" s="48">
        <v>0.69414109199999996</v>
      </c>
      <c r="AX27" s="48">
        <v>0.57764482900000003</v>
      </c>
      <c r="AY27" s="48">
        <v>0.75666016599999997</v>
      </c>
      <c r="AZ27" s="48">
        <v>0.71145072499999995</v>
      </c>
      <c r="BA27" s="48">
        <v>0.68724207900000001</v>
      </c>
      <c r="BB27" s="48">
        <v>0.64176946999999995</v>
      </c>
      <c r="BC27" s="48">
        <v>0.61877816900000004</v>
      </c>
      <c r="BD27" s="49">
        <f t="shared" si="2"/>
        <v>0.75666016599999997</v>
      </c>
      <c r="BE27" s="49" t="s">
        <v>84</v>
      </c>
      <c r="BF27" s="48"/>
      <c r="BG27" s="48"/>
      <c r="BH27" s="12"/>
    </row>
    <row r="28" spans="1:60" ht="39" x14ac:dyDescent="0.25">
      <c r="A28" s="40" t="s">
        <v>138</v>
      </c>
      <c r="B28" t="s">
        <v>8</v>
      </c>
      <c r="C28" s="47">
        <v>90.857613099999995</v>
      </c>
      <c r="F28" t="s">
        <v>25</v>
      </c>
      <c r="G28" s="47">
        <v>43.602731800000001</v>
      </c>
      <c r="J28" t="s">
        <v>28</v>
      </c>
      <c r="K28" s="47">
        <v>39.017206399999999</v>
      </c>
      <c r="P28" s="40" t="s">
        <v>114</v>
      </c>
      <c r="Z28" s="45" t="s">
        <v>15</v>
      </c>
      <c r="AA28" s="45" t="s">
        <v>121</v>
      </c>
      <c r="AB28" s="44">
        <v>0.58644855500000004</v>
      </c>
      <c r="AC28" s="44">
        <v>0.47057316199999999</v>
      </c>
      <c r="AD28" s="44">
        <v>0.44752519400000002</v>
      </c>
      <c r="AE28" s="44">
        <v>0.71151569699999995</v>
      </c>
      <c r="AF28" s="44">
        <v>0.34725825799999999</v>
      </c>
      <c r="AG28" s="44">
        <v>0.48835748800000001</v>
      </c>
      <c r="AH28" s="44">
        <v>0.49973171100000002</v>
      </c>
      <c r="AI28" s="44">
        <v>0.48455414099999999</v>
      </c>
      <c r="AJ28" s="45">
        <f t="shared" si="0"/>
        <v>0.71151569699999995</v>
      </c>
      <c r="AK28" s="45" t="s">
        <v>87</v>
      </c>
      <c r="AL28" s="44">
        <v>0.53471849999999999</v>
      </c>
      <c r="AM28" s="44">
        <v>0.510702718</v>
      </c>
      <c r="AN28" s="44">
        <v>0.36254947399999998</v>
      </c>
      <c r="AO28" s="44">
        <v>0.58447640599999995</v>
      </c>
      <c r="AP28" s="44">
        <v>0.35200585499999998</v>
      </c>
      <c r="AQ28" s="44">
        <v>0.46263089600000001</v>
      </c>
      <c r="AR28" s="44">
        <v>0.46070756899999998</v>
      </c>
      <c r="AS28" s="48">
        <v>0.516961008</v>
      </c>
      <c r="AT28" s="49">
        <f t="shared" si="1"/>
        <v>0.58447640599999995</v>
      </c>
      <c r="AU28" s="49" t="s">
        <v>87</v>
      </c>
      <c r="AV28" s="48">
        <v>0.61194228699999997</v>
      </c>
      <c r="AW28" s="48">
        <v>0.54566717200000003</v>
      </c>
      <c r="AX28" s="48">
        <v>0.458703007</v>
      </c>
      <c r="AY28" s="48">
        <v>0.57038707899999996</v>
      </c>
      <c r="AZ28" s="48">
        <v>0.43838703899999998</v>
      </c>
      <c r="BA28" s="48">
        <v>0.54655010199999998</v>
      </c>
      <c r="BB28" s="48">
        <v>0.54895812899999996</v>
      </c>
      <c r="BC28" s="48">
        <v>0.55069980399999996</v>
      </c>
      <c r="BD28" s="49">
        <f t="shared" si="2"/>
        <v>0.61194228699999997</v>
      </c>
      <c r="BE28" s="49" t="s">
        <v>84</v>
      </c>
      <c r="BF28" s="48"/>
      <c r="BG28" s="48"/>
      <c r="BH28" s="12"/>
    </row>
    <row r="29" spans="1:60" ht="39" x14ac:dyDescent="0.25">
      <c r="A29" t="s">
        <v>114</v>
      </c>
      <c r="C29" s="47"/>
      <c r="F29" t="s">
        <v>30</v>
      </c>
      <c r="G29" s="47">
        <v>39.176707300000004</v>
      </c>
      <c r="K29" s="47">
        <v>0</v>
      </c>
      <c r="P29" s="40" t="s">
        <v>119</v>
      </c>
      <c r="Q29" t="s">
        <v>9</v>
      </c>
      <c r="R29">
        <v>75.2</v>
      </c>
      <c r="T29" s="40" t="s">
        <v>120</v>
      </c>
      <c r="U29" t="s">
        <v>11</v>
      </c>
      <c r="V29">
        <v>67.02</v>
      </c>
      <c r="Z29" s="45" t="s">
        <v>38</v>
      </c>
      <c r="AA29" s="45" t="s">
        <v>1</v>
      </c>
      <c r="AB29" s="44">
        <v>0.65188538399999996</v>
      </c>
      <c r="AC29" s="44">
        <v>0.59921860100000002</v>
      </c>
      <c r="AD29" s="44">
        <v>0.52666117499999998</v>
      </c>
      <c r="AE29" s="44">
        <v>0.70776598199999996</v>
      </c>
      <c r="AF29" s="44">
        <v>0.48141393999999998</v>
      </c>
      <c r="AG29" s="44">
        <v>0.59786248600000003</v>
      </c>
      <c r="AH29" s="44">
        <v>0.556489448</v>
      </c>
      <c r="AI29" s="44">
        <v>0.49598067099999998</v>
      </c>
      <c r="AJ29" s="45">
        <f t="shared" si="0"/>
        <v>0.70776598199999996</v>
      </c>
      <c r="AK29" s="45" t="s">
        <v>87</v>
      </c>
      <c r="AL29" s="44">
        <v>0.60821065200000002</v>
      </c>
      <c r="AM29" s="44">
        <v>0.54524600599999995</v>
      </c>
      <c r="AN29" s="44">
        <v>0.42241176899999999</v>
      </c>
      <c r="AO29" s="44">
        <v>0.57464757600000005</v>
      </c>
      <c r="AP29" s="44">
        <v>0.421836035</v>
      </c>
      <c r="AQ29" s="44">
        <v>0.55751252399999995</v>
      </c>
      <c r="AR29" s="44">
        <v>0.49206169900000002</v>
      </c>
      <c r="AS29" s="48">
        <v>0.46240899600000002</v>
      </c>
      <c r="AT29" s="49">
        <f t="shared" si="1"/>
        <v>0.60821065200000002</v>
      </c>
      <c r="AU29" s="49" t="s">
        <v>84</v>
      </c>
      <c r="AV29" s="48">
        <v>0.57265479200000002</v>
      </c>
      <c r="AW29" s="48">
        <v>0.49178200399999999</v>
      </c>
      <c r="AX29" s="48">
        <v>0.37425425800000001</v>
      </c>
      <c r="AY29" s="48">
        <v>0.47605238100000002</v>
      </c>
      <c r="AZ29" s="48">
        <v>0.39166584999999998</v>
      </c>
      <c r="BA29" s="48">
        <v>0.53755657700000004</v>
      </c>
      <c r="BB29" s="48">
        <v>0.453253397</v>
      </c>
      <c r="BC29" s="48">
        <v>0.444556601</v>
      </c>
      <c r="BD29" s="49">
        <f t="shared" si="2"/>
        <v>0.57265479200000002</v>
      </c>
      <c r="BE29" s="49" t="s">
        <v>84</v>
      </c>
      <c r="BF29" s="48"/>
      <c r="BG29" s="48"/>
      <c r="BH29" s="12"/>
    </row>
    <row r="30" spans="1:60" ht="38.25" x14ac:dyDescent="0.2">
      <c r="A30" s="40" t="s">
        <v>134</v>
      </c>
      <c r="B30" t="s">
        <v>9</v>
      </c>
      <c r="C30" s="47">
        <v>77.720838000000001</v>
      </c>
      <c r="G30" s="47"/>
      <c r="I30" s="40" t="s">
        <v>138</v>
      </c>
      <c r="J30" t="s">
        <v>8</v>
      </c>
      <c r="K30" s="47">
        <v>83.473980900000001</v>
      </c>
      <c r="P30" s="40"/>
      <c r="Q30" t="s">
        <v>11</v>
      </c>
      <c r="R30">
        <v>74.510000000000005</v>
      </c>
      <c r="U30" t="s">
        <v>9</v>
      </c>
      <c r="V30">
        <v>65.400000000000006</v>
      </c>
    </row>
    <row r="31" spans="1:60" ht="38.25" x14ac:dyDescent="0.2">
      <c r="E31" s="40" t="s">
        <v>138</v>
      </c>
      <c r="F31" t="s">
        <v>8</v>
      </c>
      <c r="G31" s="47">
        <v>86.787320600000001</v>
      </c>
      <c r="J31" t="s">
        <v>6</v>
      </c>
      <c r="K31" s="47">
        <v>77.024163400000006</v>
      </c>
      <c r="P31" s="40" t="s">
        <v>114</v>
      </c>
      <c r="T31" t="s">
        <v>114</v>
      </c>
    </row>
    <row r="32" spans="1:60" ht="25.5" x14ac:dyDescent="0.2">
      <c r="P32" s="40" t="s">
        <v>122</v>
      </c>
      <c r="Q32" t="s">
        <v>12</v>
      </c>
      <c r="R32">
        <v>80.61</v>
      </c>
      <c r="T32" s="40" t="s">
        <v>116</v>
      </c>
      <c r="U32" t="s">
        <v>8</v>
      </c>
      <c r="V32">
        <v>83.69</v>
      </c>
    </row>
    <row r="35" spans="26:37" x14ac:dyDescent="0.2">
      <c r="Z35" s="88" t="s">
        <v>171</v>
      </c>
    </row>
    <row r="37" spans="26:37" x14ac:dyDescent="0.2">
      <c r="Z37" s="50" t="s">
        <v>139</v>
      </c>
    </row>
    <row r="38" spans="26:37" x14ac:dyDescent="0.2">
      <c r="Z38" s="104" t="s">
        <v>124</v>
      </c>
      <c r="AA38" s="104"/>
      <c r="AB38" s="104"/>
      <c r="AC38" s="104"/>
      <c r="AD38" s="104"/>
      <c r="AE38" s="104"/>
      <c r="AF38" s="104"/>
      <c r="AG38" s="104"/>
      <c r="AH38" s="104"/>
      <c r="AI38" s="104"/>
    </row>
    <row r="39" spans="26:37" x14ac:dyDescent="0.2">
      <c r="Z39" s="104"/>
      <c r="AA39" s="104"/>
      <c r="AB39" s="104"/>
      <c r="AC39" s="104"/>
      <c r="AD39" s="104"/>
      <c r="AE39" s="104"/>
      <c r="AF39" s="104"/>
      <c r="AG39" s="104"/>
      <c r="AH39" s="104"/>
      <c r="AI39" s="104"/>
      <c r="AJ39" s="12"/>
      <c r="AK39" s="12"/>
    </row>
    <row r="40" spans="26:37" x14ac:dyDescent="0.2">
      <c r="Z40" s="12"/>
      <c r="AA40" s="12"/>
      <c r="AB40" s="12"/>
      <c r="AC40" s="12"/>
      <c r="AD40" s="12"/>
      <c r="AE40" s="12"/>
      <c r="AF40" s="12"/>
      <c r="AG40" s="12"/>
      <c r="AH40" s="12"/>
      <c r="AI40" s="12"/>
      <c r="AJ40" s="12"/>
      <c r="AK40" s="12"/>
    </row>
    <row r="41" spans="26:37" x14ac:dyDescent="0.2">
      <c r="Z41" s="12"/>
      <c r="AA41" s="12"/>
      <c r="AB41" s="12"/>
      <c r="AC41" s="12"/>
      <c r="AD41" s="12"/>
      <c r="AE41" s="12"/>
      <c r="AF41" s="12"/>
      <c r="AG41" s="12"/>
      <c r="AH41" s="12"/>
      <c r="AI41" s="12"/>
      <c r="AJ41" s="12"/>
      <c r="AK41" s="12"/>
    </row>
    <row r="42" spans="26:37" x14ac:dyDescent="0.2">
      <c r="Z42" s="12"/>
      <c r="AA42" s="12"/>
      <c r="AB42" s="12"/>
      <c r="AC42" s="12"/>
      <c r="AD42" s="12"/>
      <c r="AE42" s="12"/>
      <c r="AF42" s="12"/>
      <c r="AG42" s="12"/>
      <c r="AH42" s="12"/>
      <c r="AI42" s="12"/>
      <c r="AJ42" s="12"/>
      <c r="AK42" s="12"/>
    </row>
    <row r="43" spans="26:37" x14ac:dyDescent="0.2">
      <c r="Z43" s="12"/>
      <c r="AA43" s="12"/>
      <c r="AB43" s="12"/>
      <c r="AC43" s="12"/>
      <c r="AD43" s="12"/>
      <c r="AE43" s="12"/>
      <c r="AF43" s="12"/>
      <c r="AG43" s="12"/>
      <c r="AH43" s="12"/>
      <c r="AI43" s="12"/>
      <c r="AJ43" s="12"/>
      <c r="AK43" s="12"/>
    </row>
    <row r="44" spans="26:37" x14ac:dyDescent="0.2">
      <c r="Z44" s="12"/>
      <c r="AA44" s="12"/>
      <c r="AB44" s="12"/>
      <c r="AC44" s="12"/>
      <c r="AD44" s="12"/>
      <c r="AE44" s="12"/>
      <c r="AF44" s="12"/>
      <c r="AG44" s="12"/>
      <c r="AH44" s="12"/>
      <c r="AI44" s="12"/>
      <c r="AJ44" s="12"/>
      <c r="AK44" s="12"/>
    </row>
    <row r="45" spans="26:37" x14ac:dyDescent="0.2">
      <c r="Z45" s="12"/>
      <c r="AA45" s="12"/>
      <c r="AB45" s="12"/>
      <c r="AC45" s="12"/>
      <c r="AD45" s="12"/>
      <c r="AE45" s="12"/>
      <c r="AF45" s="12"/>
      <c r="AG45" s="12"/>
      <c r="AH45" s="12"/>
      <c r="AI45" s="12"/>
      <c r="AJ45" s="12"/>
      <c r="AK45" s="12"/>
    </row>
    <row r="46" spans="26:37" x14ac:dyDescent="0.2">
      <c r="Z46" s="12"/>
      <c r="AA46" s="12"/>
      <c r="AB46" s="12"/>
      <c r="AC46" s="12"/>
      <c r="AD46" s="12"/>
      <c r="AE46" s="12"/>
      <c r="AF46" s="12"/>
      <c r="AG46" s="12"/>
      <c r="AH46" s="12"/>
      <c r="AI46" s="12"/>
      <c r="AJ46" s="12"/>
      <c r="AK46" s="12"/>
    </row>
    <row r="47" spans="26:37" x14ac:dyDescent="0.2">
      <c r="Z47" s="12"/>
      <c r="AA47" s="12"/>
      <c r="AB47" s="12"/>
      <c r="AC47" s="12"/>
      <c r="AD47" s="12"/>
      <c r="AE47" s="12"/>
      <c r="AF47" s="12"/>
      <c r="AG47" s="12"/>
      <c r="AH47" s="12"/>
      <c r="AI47" s="12"/>
      <c r="AJ47" s="12"/>
      <c r="AK47" s="12"/>
    </row>
    <row r="48" spans="26:37" x14ac:dyDescent="0.2">
      <c r="Z48" s="12"/>
      <c r="AA48" s="12"/>
      <c r="AB48" s="12"/>
      <c r="AC48" s="12"/>
      <c r="AD48" s="12"/>
      <c r="AE48" s="12"/>
      <c r="AF48" s="12"/>
      <c r="AG48" s="12"/>
      <c r="AH48" s="12"/>
      <c r="AI48" s="12"/>
      <c r="AJ48" s="12"/>
      <c r="AK48" s="12"/>
    </row>
    <row r="49" spans="26:37" x14ac:dyDescent="0.2">
      <c r="Z49" s="12"/>
      <c r="AA49" s="12"/>
      <c r="AB49" s="12"/>
      <c r="AC49" s="12"/>
      <c r="AD49" s="12"/>
      <c r="AE49" s="12"/>
      <c r="AF49" s="12"/>
      <c r="AG49" s="12"/>
      <c r="AH49" s="12"/>
      <c r="AI49" s="12"/>
      <c r="AJ49" s="12"/>
      <c r="AK49" s="12"/>
    </row>
    <row r="50" spans="26:37" x14ac:dyDescent="0.2">
      <c r="Z50" s="12"/>
      <c r="AA50" s="12"/>
      <c r="AB50" s="12"/>
      <c r="AC50" s="12"/>
      <c r="AD50" s="12"/>
      <c r="AE50" s="12"/>
      <c r="AF50" s="12"/>
      <c r="AG50" s="12"/>
      <c r="AH50" s="12"/>
      <c r="AI50" s="12"/>
      <c r="AJ50" s="12"/>
      <c r="AK50" s="12"/>
    </row>
    <row r="51" spans="26:37" x14ac:dyDescent="0.2">
      <c r="Z51" s="12"/>
      <c r="AA51" s="12"/>
      <c r="AB51" s="12"/>
      <c r="AC51" s="12"/>
      <c r="AD51" s="12"/>
      <c r="AE51" s="12"/>
      <c r="AF51" s="12"/>
      <c r="AG51" s="12"/>
      <c r="AH51" s="12"/>
      <c r="AI51" s="12"/>
      <c r="AJ51" s="12"/>
      <c r="AK51" s="12"/>
    </row>
    <row r="52" spans="26:37" x14ac:dyDescent="0.2">
      <c r="Z52" s="12"/>
      <c r="AA52" s="12"/>
      <c r="AB52" s="12"/>
      <c r="AC52" s="12"/>
      <c r="AD52" s="12"/>
      <c r="AE52" s="12"/>
      <c r="AF52" s="12"/>
      <c r="AG52" s="12"/>
      <c r="AH52" s="12"/>
      <c r="AI52" s="12"/>
      <c r="AJ52" s="12"/>
      <c r="AK52" s="12"/>
    </row>
    <row r="53" spans="26:37" x14ac:dyDescent="0.2">
      <c r="Z53" s="12"/>
      <c r="AA53" s="12"/>
      <c r="AB53" s="12"/>
      <c r="AC53" s="12"/>
      <c r="AD53" s="12"/>
      <c r="AE53" s="12"/>
      <c r="AF53" s="12"/>
      <c r="AG53" s="12"/>
      <c r="AH53" s="12"/>
      <c r="AI53" s="12"/>
      <c r="AJ53" s="12"/>
      <c r="AK53" s="12"/>
    </row>
    <row r="54" spans="26:37" x14ac:dyDescent="0.2">
      <c r="Z54" s="12"/>
      <c r="AA54" s="12"/>
      <c r="AB54" s="12"/>
      <c r="AC54" s="12"/>
      <c r="AD54" s="12"/>
      <c r="AE54" s="12"/>
      <c r="AF54" s="12"/>
      <c r="AG54" s="12"/>
      <c r="AH54" s="12"/>
      <c r="AI54" s="12"/>
      <c r="AJ54" s="12"/>
      <c r="AK54" s="12"/>
    </row>
    <row r="55" spans="26:37" x14ac:dyDescent="0.2">
      <c r="Z55" s="12"/>
      <c r="AA55" s="12"/>
      <c r="AB55" s="12"/>
      <c r="AC55" s="12"/>
      <c r="AD55" s="12"/>
      <c r="AE55" s="12"/>
      <c r="AF55" s="12"/>
      <c r="AG55" s="12"/>
      <c r="AH55" s="12"/>
      <c r="AI55" s="12"/>
      <c r="AJ55" s="12"/>
      <c r="AK55" s="12"/>
    </row>
    <row r="56" spans="26:37" x14ac:dyDescent="0.2">
      <c r="Z56" s="42" t="s">
        <v>140</v>
      </c>
      <c r="AA56" s="12"/>
      <c r="AB56" s="12"/>
      <c r="AC56" s="12"/>
      <c r="AD56" s="12"/>
      <c r="AE56" s="12"/>
      <c r="AF56" s="12"/>
      <c r="AG56" s="12"/>
      <c r="AH56" s="12"/>
      <c r="AI56" s="12"/>
      <c r="AJ56" s="12"/>
      <c r="AK56" s="12"/>
    </row>
    <row r="57" spans="26:37" x14ac:dyDescent="0.2">
      <c r="Z57" s="12"/>
      <c r="AA57" s="12"/>
      <c r="AB57" s="12"/>
      <c r="AC57" s="12"/>
      <c r="AD57" s="12"/>
      <c r="AE57" s="12"/>
      <c r="AF57" s="12"/>
      <c r="AG57" s="12"/>
      <c r="AH57" s="12"/>
      <c r="AI57" s="12"/>
      <c r="AJ57" s="12"/>
      <c r="AK57" s="12"/>
    </row>
    <row r="58" spans="26:37" x14ac:dyDescent="0.2">
      <c r="Z58" s="12"/>
      <c r="AA58" s="12"/>
      <c r="AB58" s="12"/>
      <c r="AC58" s="12"/>
      <c r="AD58" s="12"/>
      <c r="AE58" s="12"/>
      <c r="AF58" s="12"/>
      <c r="AG58" s="12"/>
      <c r="AH58" s="12"/>
      <c r="AI58" s="12"/>
      <c r="AJ58" s="12"/>
      <c r="AK58" s="12"/>
    </row>
    <row r="59" spans="26:37" x14ac:dyDescent="0.2">
      <c r="Z59" s="12"/>
      <c r="AA59" s="12"/>
      <c r="AB59" s="12"/>
      <c r="AC59" s="12"/>
      <c r="AD59" s="12"/>
      <c r="AE59" s="12"/>
      <c r="AF59" s="12"/>
      <c r="AG59" s="12"/>
      <c r="AH59" s="12"/>
      <c r="AI59" s="12"/>
      <c r="AJ59" s="12"/>
      <c r="AK59" s="12"/>
    </row>
    <row r="60" spans="26:37" x14ac:dyDescent="0.2">
      <c r="Z60" s="12"/>
      <c r="AA60" s="12"/>
      <c r="AB60" s="12"/>
      <c r="AC60" s="12"/>
      <c r="AD60" s="12"/>
      <c r="AE60" s="12"/>
      <c r="AF60" s="12"/>
      <c r="AG60" s="12"/>
      <c r="AH60" s="12"/>
      <c r="AI60" s="12"/>
      <c r="AJ60" s="12"/>
      <c r="AK60" s="12"/>
    </row>
    <row r="61" spans="26:37" x14ac:dyDescent="0.2">
      <c r="Z61" s="12"/>
      <c r="AA61" s="12"/>
      <c r="AB61" s="12"/>
      <c r="AC61" s="12"/>
      <c r="AD61" s="12"/>
      <c r="AE61" s="12"/>
      <c r="AF61" s="12"/>
      <c r="AG61" s="12"/>
      <c r="AH61" s="12"/>
      <c r="AI61" s="12"/>
      <c r="AJ61" s="12"/>
      <c r="AK61" s="12"/>
    </row>
    <row r="62" spans="26:37" x14ac:dyDescent="0.2">
      <c r="Z62" s="12"/>
      <c r="AA62" s="12"/>
      <c r="AB62" s="12"/>
      <c r="AC62" s="12"/>
      <c r="AD62" s="12"/>
      <c r="AE62" s="12"/>
      <c r="AF62" s="12"/>
      <c r="AG62" s="12"/>
      <c r="AH62" s="12"/>
      <c r="AI62" s="12"/>
      <c r="AJ62" s="12"/>
      <c r="AK62" s="12"/>
    </row>
    <row r="63" spans="26:37" x14ac:dyDescent="0.2">
      <c r="Z63" s="12"/>
      <c r="AA63" s="12"/>
      <c r="AB63" s="12"/>
      <c r="AC63" s="12"/>
      <c r="AD63" s="12"/>
      <c r="AE63" s="12"/>
      <c r="AF63" s="12"/>
      <c r="AG63" s="12"/>
      <c r="AH63" s="12"/>
      <c r="AI63" s="12"/>
      <c r="AJ63" s="12"/>
      <c r="AK63" s="12"/>
    </row>
    <row r="64" spans="26:37" x14ac:dyDescent="0.2">
      <c r="Z64" s="12"/>
      <c r="AA64" s="12"/>
      <c r="AB64" s="12"/>
      <c r="AC64" s="12"/>
      <c r="AD64" s="12"/>
      <c r="AE64" s="12"/>
      <c r="AF64" s="12"/>
      <c r="AG64" s="12"/>
      <c r="AH64" s="12"/>
      <c r="AI64" s="12"/>
      <c r="AJ64" s="12"/>
      <c r="AK64" s="12"/>
    </row>
    <row r="65" spans="26:37" x14ac:dyDescent="0.2">
      <c r="Z65" s="12"/>
      <c r="AA65" s="12"/>
      <c r="AB65" s="12"/>
      <c r="AC65" s="12"/>
      <c r="AD65" s="12"/>
      <c r="AE65" s="12"/>
      <c r="AF65" s="12"/>
      <c r="AG65" s="12"/>
      <c r="AH65" s="12"/>
      <c r="AI65" s="12"/>
      <c r="AJ65" s="12"/>
      <c r="AK65" s="12"/>
    </row>
    <row r="66" spans="26:37" x14ac:dyDescent="0.2">
      <c r="Z66" s="12"/>
      <c r="AA66" s="12"/>
      <c r="AB66" s="12"/>
      <c r="AC66" s="12"/>
      <c r="AD66" s="12"/>
      <c r="AE66" s="12"/>
      <c r="AF66" s="12"/>
      <c r="AG66" s="12"/>
      <c r="AH66" s="12"/>
      <c r="AI66" s="12"/>
      <c r="AJ66" s="12"/>
      <c r="AK66" s="12"/>
    </row>
    <row r="67" spans="26:37" x14ac:dyDescent="0.2">
      <c r="Z67" s="12"/>
      <c r="AA67" s="12"/>
      <c r="AB67" s="12"/>
      <c r="AC67" s="12"/>
      <c r="AD67" s="12"/>
      <c r="AE67" s="12"/>
      <c r="AF67" s="12"/>
      <c r="AG67" s="12"/>
      <c r="AH67" s="12"/>
      <c r="AI67" s="12"/>
      <c r="AJ67" s="12"/>
      <c r="AK67" s="12"/>
    </row>
    <row r="68" spans="26:37" x14ac:dyDescent="0.2">
      <c r="Z68" s="12"/>
      <c r="AA68" s="12"/>
      <c r="AB68" s="12"/>
      <c r="AC68" s="12"/>
      <c r="AD68" s="12"/>
      <c r="AE68" s="12"/>
      <c r="AF68" s="12"/>
      <c r="AG68" s="12"/>
      <c r="AH68" s="12"/>
      <c r="AI68" s="12"/>
      <c r="AJ68" s="12"/>
      <c r="AK68" s="12"/>
    </row>
    <row r="69" spans="26:37" x14ac:dyDescent="0.2">
      <c r="Z69" s="12"/>
      <c r="AA69" s="12"/>
      <c r="AB69" s="12"/>
      <c r="AC69" s="12"/>
      <c r="AD69" s="12"/>
      <c r="AE69" s="12"/>
      <c r="AF69" s="12"/>
      <c r="AG69" s="12"/>
      <c r="AH69" s="12"/>
      <c r="AI69" s="12"/>
      <c r="AJ69" s="12"/>
      <c r="AK69" s="12"/>
    </row>
    <row r="70" spans="26:37" x14ac:dyDescent="0.2">
      <c r="Z70" s="12"/>
      <c r="AA70" s="12"/>
      <c r="AB70" s="12"/>
      <c r="AC70" s="12"/>
      <c r="AD70" s="12"/>
      <c r="AE70" s="12"/>
      <c r="AF70" s="12"/>
      <c r="AG70" s="12"/>
      <c r="AH70" s="12"/>
      <c r="AI70" s="12"/>
      <c r="AJ70" s="12"/>
      <c r="AK70" s="12"/>
    </row>
    <row r="71" spans="26:37" x14ac:dyDescent="0.2">
      <c r="Z71" s="12"/>
      <c r="AA71" s="12"/>
      <c r="AB71" s="12"/>
      <c r="AC71" s="12"/>
      <c r="AD71" s="12"/>
      <c r="AE71" s="12"/>
      <c r="AF71" s="12"/>
      <c r="AG71" s="12"/>
      <c r="AH71" s="12"/>
      <c r="AI71" s="12"/>
      <c r="AJ71" s="12"/>
      <c r="AK71" s="12"/>
    </row>
    <row r="72" spans="26:37" x14ac:dyDescent="0.2">
      <c r="Z72" s="12"/>
      <c r="AA72" s="12"/>
      <c r="AB72" s="12"/>
      <c r="AC72" s="12"/>
      <c r="AD72" s="12"/>
      <c r="AE72" s="12"/>
      <c r="AF72" s="12"/>
      <c r="AG72" s="12"/>
      <c r="AH72" s="12"/>
      <c r="AI72" s="12"/>
      <c r="AJ72" s="12"/>
      <c r="AK72" s="12"/>
    </row>
    <row r="73" spans="26:37" x14ac:dyDescent="0.2">
      <c r="Z73" s="42" t="s">
        <v>141</v>
      </c>
      <c r="AA73" s="12"/>
      <c r="AB73" s="12"/>
      <c r="AC73" s="12"/>
      <c r="AD73" s="12"/>
      <c r="AE73" s="12"/>
      <c r="AF73" s="12"/>
      <c r="AG73" s="12"/>
      <c r="AH73" s="12"/>
      <c r="AI73" s="12"/>
    </row>
    <row r="74" spans="26:37" x14ac:dyDescent="0.2">
      <c r="Z74" s="12"/>
      <c r="AA74" s="12"/>
      <c r="AB74" s="12"/>
      <c r="AC74" s="12"/>
      <c r="AD74" s="12"/>
      <c r="AE74" s="12"/>
      <c r="AF74" s="12"/>
      <c r="AG74" s="12"/>
      <c r="AH74" s="12"/>
      <c r="AI74" s="12"/>
    </row>
    <row r="75" spans="26:37" x14ac:dyDescent="0.2">
      <c r="Z75" s="12"/>
      <c r="AA75" s="12"/>
      <c r="AB75" s="12"/>
      <c r="AC75" s="12"/>
      <c r="AD75" s="12"/>
      <c r="AE75" s="12"/>
      <c r="AF75" s="12"/>
      <c r="AG75" s="12"/>
      <c r="AH75" s="12"/>
      <c r="AI75" s="12"/>
    </row>
    <row r="76" spans="26:37" x14ac:dyDescent="0.2">
      <c r="Z76" s="12"/>
      <c r="AA76" s="12"/>
      <c r="AB76" s="12"/>
      <c r="AC76" s="12"/>
      <c r="AD76" s="12"/>
      <c r="AE76" s="12"/>
      <c r="AF76" s="12"/>
      <c r="AG76" s="12"/>
      <c r="AH76" s="12"/>
      <c r="AI76" s="12"/>
    </row>
    <row r="77" spans="26:37" x14ac:dyDescent="0.2">
      <c r="Z77" s="12"/>
      <c r="AA77" s="12"/>
      <c r="AB77" s="12"/>
      <c r="AC77" s="12"/>
      <c r="AD77" s="12"/>
      <c r="AE77" s="12"/>
      <c r="AF77" s="12"/>
      <c r="AG77" s="12"/>
      <c r="AH77" s="12"/>
      <c r="AI77" s="12"/>
    </row>
    <row r="78" spans="26:37" x14ac:dyDescent="0.2">
      <c r="Z78" s="12"/>
      <c r="AA78" s="12"/>
      <c r="AB78" s="12"/>
      <c r="AC78" s="12"/>
      <c r="AD78" s="12"/>
      <c r="AE78" s="12"/>
      <c r="AF78" s="12"/>
      <c r="AG78" s="12"/>
      <c r="AH78" s="12"/>
      <c r="AI78" s="12"/>
    </row>
    <row r="79" spans="26:37" x14ac:dyDescent="0.2">
      <c r="Z79" s="12"/>
      <c r="AA79" s="12"/>
      <c r="AB79" s="12"/>
      <c r="AC79" s="12"/>
      <c r="AD79" s="12"/>
      <c r="AE79" s="12"/>
      <c r="AF79" s="12"/>
      <c r="AG79" s="12"/>
      <c r="AH79" s="12"/>
      <c r="AI79" s="12"/>
    </row>
    <row r="80" spans="26:37" x14ac:dyDescent="0.2">
      <c r="Z80" s="12"/>
      <c r="AA80" s="12"/>
      <c r="AB80" s="12"/>
      <c r="AC80" s="12"/>
      <c r="AD80" s="12"/>
      <c r="AE80" s="12"/>
      <c r="AF80" s="12"/>
      <c r="AG80" s="12"/>
      <c r="AH80" s="12"/>
      <c r="AI80" s="12"/>
    </row>
    <row r="81" spans="26:35" x14ac:dyDescent="0.2">
      <c r="Z81" s="12"/>
      <c r="AA81" s="12"/>
      <c r="AB81" s="12"/>
      <c r="AC81" s="12"/>
      <c r="AD81" s="12"/>
      <c r="AE81" s="12"/>
      <c r="AF81" s="12"/>
      <c r="AG81" s="12"/>
      <c r="AH81" s="12"/>
      <c r="AI81" s="12"/>
    </row>
    <row r="82" spans="26:35" x14ac:dyDescent="0.2">
      <c r="Z82" s="12"/>
      <c r="AA82" s="12"/>
      <c r="AB82" s="12"/>
      <c r="AC82" s="12"/>
      <c r="AD82" s="12"/>
      <c r="AE82" s="12"/>
      <c r="AF82" s="12"/>
      <c r="AG82" s="12"/>
      <c r="AH82" s="12"/>
      <c r="AI82" s="12"/>
    </row>
    <row r="83" spans="26:35" x14ac:dyDescent="0.2">
      <c r="Z83" s="12"/>
      <c r="AA83" s="12"/>
      <c r="AB83" s="12"/>
      <c r="AC83" s="12"/>
      <c r="AD83" s="12"/>
      <c r="AE83" s="12"/>
      <c r="AF83" s="12"/>
      <c r="AG83" s="12"/>
      <c r="AH83" s="12"/>
      <c r="AI83" s="12"/>
    </row>
    <row r="84" spans="26:35" x14ac:dyDescent="0.2">
      <c r="Z84" s="12"/>
      <c r="AA84" s="12"/>
      <c r="AB84" s="12"/>
      <c r="AC84" s="12"/>
      <c r="AD84" s="12"/>
      <c r="AE84" s="12"/>
      <c r="AF84" s="12"/>
      <c r="AG84" s="12"/>
      <c r="AH84" s="12"/>
      <c r="AI84" s="12"/>
    </row>
    <row r="85" spans="26:35" x14ac:dyDescent="0.2">
      <c r="Z85" s="12"/>
      <c r="AA85" s="12"/>
      <c r="AB85" s="12"/>
      <c r="AC85" s="12"/>
      <c r="AD85" s="12"/>
      <c r="AE85" s="12"/>
      <c r="AF85" s="12"/>
      <c r="AG85" s="12"/>
      <c r="AH85" s="12"/>
      <c r="AI85" s="12"/>
    </row>
    <row r="86" spans="26:35" x14ac:dyDescent="0.2">
      <c r="Z86" s="12"/>
      <c r="AA86" s="12"/>
      <c r="AB86" s="12"/>
      <c r="AC86" s="12"/>
      <c r="AD86" s="12"/>
      <c r="AE86" s="12"/>
      <c r="AF86" s="12"/>
      <c r="AG86" s="12"/>
      <c r="AH86" s="12"/>
      <c r="AI86" s="12"/>
    </row>
    <row r="87" spans="26:35" x14ac:dyDescent="0.2">
      <c r="Z87" s="12"/>
      <c r="AA87" s="12"/>
      <c r="AB87" s="12"/>
      <c r="AC87" s="12"/>
      <c r="AD87" s="12"/>
      <c r="AE87" s="12"/>
      <c r="AF87" s="12"/>
      <c r="AG87" s="12"/>
      <c r="AH87" s="12"/>
      <c r="AI87" s="12"/>
    </row>
    <row r="88" spans="26:35" x14ac:dyDescent="0.2">
      <c r="Z88" s="12"/>
      <c r="AA88" s="12"/>
      <c r="AB88" s="12"/>
      <c r="AC88" s="12"/>
      <c r="AD88" s="12"/>
      <c r="AE88" s="12"/>
      <c r="AF88" s="12"/>
      <c r="AG88" s="12"/>
      <c r="AH88" s="12"/>
      <c r="AI88" s="12"/>
    </row>
    <row r="89" spans="26:35" x14ac:dyDescent="0.2">
      <c r="Z89" s="12"/>
      <c r="AA89" s="12"/>
      <c r="AB89" s="12"/>
      <c r="AC89" s="12"/>
      <c r="AD89" s="12"/>
      <c r="AE89" s="12"/>
      <c r="AF89" s="12"/>
      <c r="AG89" s="12"/>
      <c r="AH89" s="12"/>
      <c r="AI89" s="12"/>
    </row>
  </sheetData>
  <mergeCells count="1">
    <mergeCell ref="Z38:AI39"/>
  </mergeCells>
  <hyperlinks>
    <hyperlink ref="Z35" location="ReadMe!A1" display="Back to ReadMe"/>
    <hyperlink ref="X1" location="ReadMe!A1" display="Back to ReadMe"/>
  </hyperlinks>
  <pageMargins left="0.70866141732283472" right="0.70866141732283472" top="0.74803149606299213" bottom="0.7480314960629921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showGridLines="0" zoomScale="90" zoomScaleNormal="90" workbookViewId="0"/>
  </sheetViews>
  <sheetFormatPr defaultColWidth="9.140625" defaultRowHeight="12.75" x14ac:dyDescent="0.2"/>
  <cols>
    <col min="1" max="9" width="9.140625" style="1"/>
    <col min="10" max="10" width="1.5703125" style="1" customWidth="1"/>
    <col min="11" max="11" width="9.140625" style="1"/>
    <col min="12" max="12" width="4.85546875" style="1" customWidth="1"/>
    <col min="13" max="13" width="15.42578125" style="1" bestFit="1" customWidth="1"/>
    <col min="14" max="15" width="9.140625" style="1"/>
    <col min="16" max="16" width="13.85546875" style="1" customWidth="1"/>
    <col min="17" max="24" width="9.140625" style="1"/>
    <col min="25" max="25" width="26.85546875" style="1" bestFit="1" customWidth="1"/>
    <col min="26" max="16384" width="9.140625" style="1"/>
  </cols>
  <sheetData>
    <row r="1" spans="1:26" x14ac:dyDescent="0.2">
      <c r="A1" s="51" t="s">
        <v>142</v>
      </c>
      <c r="M1" s="88" t="s">
        <v>171</v>
      </c>
      <c r="R1" s="52" t="s">
        <v>143</v>
      </c>
    </row>
    <row r="2" spans="1:26" ht="12.75" customHeight="1" x14ac:dyDescent="0.2">
      <c r="A2" s="94" t="s">
        <v>172</v>
      </c>
      <c r="B2" s="94"/>
      <c r="C2" s="94"/>
      <c r="D2" s="94"/>
      <c r="E2" s="94"/>
      <c r="F2" s="94"/>
      <c r="G2" s="94"/>
      <c r="H2" s="94"/>
      <c r="I2" s="94"/>
      <c r="J2" s="94"/>
      <c r="N2" s="21"/>
      <c r="O2" s="21"/>
      <c r="P2" s="105" t="s">
        <v>144</v>
      </c>
      <c r="Q2" s="105" t="s">
        <v>145</v>
      </c>
      <c r="R2" s="105" t="s">
        <v>146</v>
      </c>
      <c r="S2" s="105" t="s">
        <v>147</v>
      </c>
      <c r="T2" s="105" t="s">
        <v>148</v>
      </c>
      <c r="U2" s="105" t="s">
        <v>74</v>
      </c>
      <c r="V2" s="105" t="s">
        <v>149</v>
      </c>
      <c r="W2" s="105" t="s">
        <v>77</v>
      </c>
      <c r="X2" s="105" t="s">
        <v>150</v>
      </c>
    </row>
    <row r="3" spans="1:26" x14ac:dyDescent="0.2">
      <c r="A3" s="93"/>
      <c r="B3" s="93"/>
      <c r="C3" s="93"/>
      <c r="D3" s="93"/>
      <c r="E3" s="93"/>
      <c r="F3" s="93"/>
      <c r="G3" s="93"/>
      <c r="H3" s="93"/>
      <c r="I3" s="93"/>
      <c r="N3" s="21"/>
      <c r="O3" s="21"/>
      <c r="P3" s="105"/>
      <c r="Q3" s="105"/>
      <c r="R3" s="105"/>
      <c r="S3" s="105"/>
      <c r="T3" s="105"/>
      <c r="U3" s="105"/>
      <c r="V3" s="105"/>
      <c r="W3" s="105"/>
      <c r="X3" s="105"/>
    </row>
    <row r="4" spans="1:26" ht="66.75" customHeight="1" x14ac:dyDescent="0.2">
      <c r="N4" s="28"/>
      <c r="O4" s="28" t="s">
        <v>151</v>
      </c>
      <c r="P4" s="106"/>
      <c r="Q4" s="106"/>
      <c r="R4" s="106"/>
      <c r="S4" s="106"/>
      <c r="T4" s="106"/>
      <c r="U4" s="106"/>
      <c r="V4" s="106"/>
      <c r="W4" s="106"/>
      <c r="X4" s="106"/>
      <c r="Y4" s="1" t="s">
        <v>152</v>
      </c>
    </row>
    <row r="5" spans="1:26" x14ac:dyDescent="0.2">
      <c r="N5" s="30" t="s">
        <v>43</v>
      </c>
      <c r="O5" s="30" t="s">
        <v>7</v>
      </c>
      <c r="P5" s="32">
        <v>82.267791748046875</v>
      </c>
      <c r="Q5" s="32">
        <v>82.529159545898438</v>
      </c>
      <c r="R5" s="32">
        <v>90.986587524414063</v>
      </c>
      <c r="S5" s="32">
        <v>63.672042846679688</v>
      </c>
      <c r="T5" s="32">
        <v>87.904830932617188</v>
      </c>
      <c r="U5" s="32">
        <v>70.826568603515625</v>
      </c>
      <c r="V5" s="32">
        <v>87.715667724609375</v>
      </c>
      <c r="W5" s="32">
        <v>85.569297790527344</v>
      </c>
      <c r="X5" s="53">
        <v>79.981002807617188</v>
      </c>
      <c r="Y5" s="53" t="s">
        <v>146</v>
      </c>
      <c r="Z5" s="32">
        <v>90.986587524414063</v>
      </c>
    </row>
    <row r="6" spans="1:26" x14ac:dyDescent="0.2">
      <c r="N6" s="16" t="s">
        <v>63</v>
      </c>
      <c r="O6" s="16" t="s">
        <v>5</v>
      </c>
      <c r="P6" s="22">
        <v>87.565025329589844</v>
      </c>
      <c r="Q6" s="22">
        <v>84.809883117675781</v>
      </c>
      <c r="R6" s="22">
        <v>89.642311096191406</v>
      </c>
      <c r="S6" s="22">
        <v>70.855812072753906</v>
      </c>
      <c r="T6" s="22">
        <v>88.259468078613281</v>
      </c>
      <c r="U6" s="22">
        <v>72.630538940429688</v>
      </c>
      <c r="V6" s="22">
        <v>88.279731750488281</v>
      </c>
      <c r="W6" s="22">
        <v>82.065292358398438</v>
      </c>
      <c r="X6" s="54">
        <v>74.703758239746094</v>
      </c>
      <c r="Y6" s="54" t="s">
        <v>146</v>
      </c>
      <c r="Z6" s="22">
        <v>89.642311096191406</v>
      </c>
    </row>
    <row r="7" spans="1:26" x14ac:dyDescent="0.2">
      <c r="N7" s="30" t="s">
        <v>59</v>
      </c>
      <c r="O7" s="30" t="s">
        <v>8</v>
      </c>
      <c r="P7" s="32">
        <v>79.363265991210938</v>
      </c>
      <c r="Q7" s="32">
        <v>77.614112854003906</v>
      </c>
      <c r="R7" s="32">
        <v>89.204757690429688</v>
      </c>
      <c r="S7" s="32">
        <v>77.483604431152344</v>
      </c>
      <c r="T7" s="32">
        <v>86.622291564941406</v>
      </c>
      <c r="U7" s="32">
        <v>73.348922729492188</v>
      </c>
      <c r="V7" s="32">
        <v>84.176864624023438</v>
      </c>
      <c r="W7" s="32">
        <v>80.126792907714844</v>
      </c>
      <c r="X7" s="53">
        <v>71.802146911621094</v>
      </c>
      <c r="Y7" s="53" t="s">
        <v>146</v>
      </c>
      <c r="Z7" s="32">
        <v>89.204757690429688</v>
      </c>
    </row>
    <row r="8" spans="1:26" x14ac:dyDescent="0.2">
      <c r="N8" s="16" t="s">
        <v>48</v>
      </c>
      <c r="O8" s="16" t="s">
        <v>6</v>
      </c>
      <c r="P8" s="22">
        <v>81.896934509277344</v>
      </c>
      <c r="Q8" s="22">
        <v>75.418380737304688</v>
      </c>
      <c r="R8" s="22">
        <v>88.932228088378906</v>
      </c>
      <c r="S8" s="22">
        <v>74.145309448242188</v>
      </c>
      <c r="T8" s="22">
        <v>89.609268188476563</v>
      </c>
      <c r="U8" s="22">
        <v>76.533065795898438</v>
      </c>
      <c r="V8" s="22">
        <v>85.1201171875</v>
      </c>
      <c r="W8" s="22">
        <v>81.514320373535156</v>
      </c>
      <c r="X8" s="54">
        <v>72.204673767089844</v>
      </c>
      <c r="Y8" s="1" t="s">
        <v>148</v>
      </c>
      <c r="Z8" s="22">
        <v>89.609268188476563</v>
      </c>
    </row>
    <row r="9" spans="1:26" x14ac:dyDescent="0.2">
      <c r="N9" s="30" t="s">
        <v>44</v>
      </c>
      <c r="O9" s="30" t="s">
        <v>10</v>
      </c>
      <c r="P9" s="32">
        <v>83.063117980957031</v>
      </c>
      <c r="Q9" s="32">
        <v>81.942863464355469</v>
      </c>
      <c r="R9" s="32">
        <v>87.074859619140625</v>
      </c>
      <c r="S9" s="32">
        <v>65.435478210449219</v>
      </c>
      <c r="T9" s="32">
        <v>88.297340393066406</v>
      </c>
      <c r="U9" s="32">
        <v>64.025131225585938</v>
      </c>
      <c r="V9" s="32">
        <v>84.324508666992188</v>
      </c>
      <c r="W9" s="32">
        <v>84.334983825683594</v>
      </c>
      <c r="X9" s="53">
        <v>75.851593017578125</v>
      </c>
      <c r="Y9" s="53" t="s">
        <v>148</v>
      </c>
      <c r="Z9" s="32">
        <v>88.297340393066406</v>
      </c>
    </row>
    <row r="10" spans="1:26" x14ac:dyDescent="0.2">
      <c r="N10" s="16" t="s">
        <v>61</v>
      </c>
      <c r="O10" s="16" t="s">
        <v>13</v>
      </c>
      <c r="P10" s="22">
        <v>74.647689819335938</v>
      </c>
      <c r="Q10" s="22">
        <v>63.740985870361328</v>
      </c>
      <c r="R10" s="22">
        <v>81.685432434082031</v>
      </c>
      <c r="S10" s="22">
        <v>60.720920562744141</v>
      </c>
      <c r="T10" s="22">
        <v>76.79022216796875</v>
      </c>
      <c r="U10" s="22">
        <v>53.590358734130859</v>
      </c>
      <c r="V10" s="22">
        <v>73.642539978027344</v>
      </c>
      <c r="W10" s="22">
        <v>75.928031921386719</v>
      </c>
      <c r="X10" s="54">
        <v>69.619140625</v>
      </c>
      <c r="Y10" s="54" t="s">
        <v>148</v>
      </c>
      <c r="Z10" s="22">
        <v>76.79022216796875</v>
      </c>
    </row>
    <row r="11" spans="1:26" x14ac:dyDescent="0.2">
      <c r="N11" s="30" t="s">
        <v>64</v>
      </c>
      <c r="O11" s="30" t="s">
        <v>9</v>
      </c>
      <c r="P11" s="32">
        <v>77.206047058105469</v>
      </c>
      <c r="Q11" s="32">
        <v>65.215202331542969</v>
      </c>
      <c r="R11" s="32">
        <v>77.881195068359375</v>
      </c>
      <c r="S11" s="32">
        <v>72.769882202148438</v>
      </c>
      <c r="T11" s="32">
        <v>78.929969787597656</v>
      </c>
      <c r="U11" s="32">
        <v>62.455783843994141</v>
      </c>
      <c r="V11" s="32">
        <v>67.762565612792969</v>
      </c>
      <c r="W11" s="32">
        <v>69.137596130371094</v>
      </c>
      <c r="X11" s="53">
        <v>64.73040771484375</v>
      </c>
      <c r="Y11" s="53" t="s">
        <v>148</v>
      </c>
      <c r="Z11" s="32">
        <v>78.929969787597656</v>
      </c>
    </row>
    <row r="12" spans="1:26" x14ac:dyDescent="0.2">
      <c r="N12" s="16" t="s">
        <v>50</v>
      </c>
      <c r="O12" s="16" t="s">
        <v>19</v>
      </c>
      <c r="P12" s="22">
        <v>72.871726989746094</v>
      </c>
      <c r="Q12" s="22">
        <v>68.453094482421875</v>
      </c>
      <c r="R12" s="22">
        <v>77.0419921875</v>
      </c>
      <c r="S12" s="22">
        <v>55.107379913330078</v>
      </c>
      <c r="T12" s="22">
        <v>79.411643981933594</v>
      </c>
      <c r="U12" s="22">
        <v>42.899757385253906</v>
      </c>
      <c r="V12" s="22">
        <v>72.39385986328125</v>
      </c>
      <c r="W12" s="22">
        <v>72.545501708984375</v>
      </c>
      <c r="X12" s="54">
        <v>60.825180053710938</v>
      </c>
      <c r="Y12" s="54" t="s">
        <v>148</v>
      </c>
      <c r="Z12" s="22">
        <v>79.411643981933594</v>
      </c>
    </row>
    <row r="13" spans="1:26" x14ac:dyDescent="0.2">
      <c r="A13" s="10"/>
      <c r="B13" s="10"/>
      <c r="C13" s="10"/>
      <c r="D13" s="10"/>
      <c r="E13" s="10"/>
      <c r="F13" s="10"/>
      <c r="G13" s="10"/>
      <c r="H13" s="10"/>
      <c r="N13" s="30" t="s">
        <v>47</v>
      </c>
      <c r="O13" s="30" t="s">
        <v>17</v>
      </c>
      <c r="P13" s="32">
        <v>64.611679077148438</v>
      </c>
      <c r="Q13" s="32">
        <v>58.326602935791016</v>
      </c>
      <c r="R13" s="32">
        <v>76.95037841796875</v>
      </c>
      <c r="S13" s="32">
        <v>47.824333190917969</v>
      </c>
      <c r="T13" s="32">
        <v>72.810562133789063</v>
      </c>
      <c r="U13" s="32">
        <v>44.597293853759766</v>
      </c>
      <c r="V13" s="32">
        <v>64.353065490722656</v>
      </c>
      <c r="W13" s="32">
        <v>59.784420013427734</v>
      </c>
      <c r="X13" s="53">
        <v>39.705604553222656</v>
      </c>
      <c r="Y13" s="53" t="s">
        <v>146</v>
      </c>
      <c r="Z13" s="32">
        <v>76.95037841796875</v>
      </c>
    </row>
    <row r="14" spans="1:26" x14ac:dyDescent="0.2">
      <c r="A14" s="10"/>
      <c r="B14" s="10"/>
      <c r="C14" s="10"/>
      <c r="D14" s="10"/>
      <c r="E14" s="10"/>
      <c r="F14" s="10"/>
      <c r="G14" s="10"/>
      <c r="H14" s="10"/>
      <c r="N14" s="16" t="s">
        <v>65</v>
      </c>
      <c r="O14" s="16" t="s">
        <v>12</v>
      </c>
      <c r="P14" s="22">
        <v>74.524650573730469</v>
      </c>
      <c r="Q14" s="22">
        <v>74.749786376953125</v>
      </c>
      <c r="R14" s="22">
        <v>76.235313415527344</v>
      </c>
      <c r="S14" s="22">
        <v>62.890941619873047</v>
      </c>
      <c r="T14" s="22">
        <v>71.607574462890625</v>
      </c>
      <c r="U14" s="22">
        <v>63.242958068847656</v>
      </c>
      <c r="V14" s="22">
        <v>73.181777954101563</v>
      </c>
      <c r="W14" s="22">
        <v>70.364067077636719</v>
      </c>
      <c r="X14" s="54">
        <v>64.747817993164063</v>
      </c>
      <c r="Y14" s="54" t="s">
        <v>146</v>
      </c>
      <c r="Z14" s="22">
        <v>76.235313415527344</v>
      </c>
    </row>
    <row r="15" spans="1:26" x14ac:dyDescent="0.2">
      <c r="A15" s="10"/>
      <c r="B15" s="10"/>
      <c r="C15" s="10"/>
      <c r="D15" s="10"/>
      <c r="E15" s="10"/>
      <c r="F15" s="10"/>
      <c r="G15" s="10"/>
      <c r="H15" s="10"/>
      <c r="K15" s="24"/>
      <c r="L15" s="24"/>
      <c r="M15" s="24"/>
      <c r="N15" s="30" t="s">
        <v>54</v>
      </c>
      <c r="O15" s="30" t="s">
        <v>23</v>
      </c>
      <c r="P15" s="32">
        <v>55.928455352783203</v>
      </c>
      <c r="Q15" s="32">
        <v>52.803009033203125</v>
      </c>
      <c r="R15" s="32">
        <v>73.849746704101563</v>
      </c>
      <c r="S15" s="32">
        <v>40.127384185791016</v>
      </c>
      <c r="T15" s="32">
        <v>69.323219299316406</v>
      </c>
      <c r="U15" s="32">
        <v>48.356697082519531</v>
      </c>
      <c r="V15" s="32">
        <v>59.183723449707031</v>
      </c>
      <c r="W15" s="32">
        <v>61.035572052001953</v>
      </c>
      <c r="X15" s="53">
        <v>50.247226715087891</v>
      </c>
      <c r="Y15" s="53" t="s">
        <v>148</v>
      </c>
      <c r="Z15" s="32">
        <v>69.323219299316406</v>
      </c>
    </row>
    <row r="16" spans="1:26" x14ac:dyDescent="0.2">
      <c r="A16" s="10"/>
      <c r="B16" s="10"/>
      <c r="C16" s="10"/>
      <c r="D16" s="10"/>
      <c r="E16" s="10"/>
      <c r="F16" s="10"/>
      <c r="G16" s="10"/>
      <c r="H16" s="10"/>
      <c r="N16" s="16" t="s">
        <v>51</v>
      </c>
      <c r="O16" s="16" t="s">
        <v>24</v>
      </c>
      <c r="P16" s="22">
        <v>56.718814849853516</v>
      </c>
      <c r="Q16" s="22">
        <v>53.376190185546875</v>
      </c>
      <c r="R16" s="22">
        <v>73.711326599121094</v>
      </c>
      <c r="S16" s="22">
        <v>37.245292663574219</v>
      </c>
      <c r="T16" s="22">
        <v>61.403106689453125</v>
      </c>
      <c r="U16" s="22">
        <v>39.713161468505859</v>
      </c>
      <c r="V16" s="22">
        <v>58.145637512207031</v>
      </c>
      <c r="W16" s="22">
        <v>57.484519958496094</v>
      </c>
      <c r="X16" s="54">
        <v>48.583728790283203</v>
      </c>
      <c r="Y16" s="1" t="s">
        <v>146</v>
      </c>
      <c r="Z16" s="22">
        <v>73.711326599121094</v>
      </c>
    </row>
    <row r="17" spans="1:28" x14ac:dyDescent="0.2">
      <c r="A17" s="10"/>
      <c r="B17" s="10"/>
      <c r="C17" s="10"/>
      <c r="D17" s="10"/>
      <c r="E17" s="10"/>
      <c r="F17" s="10"/>
      <c r="G17" s="10"/>
      <c r="H17" s="10"/>
      <c r="N17" s="30" t="s">
        <v>49</v>
      </c>
      <c r="O17" s="30" t="s">
        <v>16</v>
      </c>
      <c r="P17" s="32">
        <v>66.709732055664063</v>
      </c>
      <c r="Q17" s="32">
        <v>53.537445068359375</v>
      </c>
      <c r="R17" s="32">
        <v>73.395416259765625</v>
      </c>
      <c r="S17" s="32">
        <v>49.209510803222656</v>
      </c>
      <c r="T17" s="32">
        <v>73.010009765625</v>
      </c>
      <c r="U17" s="32">
        <v>49.004585266113281</v>
      </c>
      <c r="V17" s="32">
        <v>58.126415252685547</v>
      </c>
      <c r="W17" s="32">
        <v>60.423946380615234</v>
      </c>
      <c r="X17" s="53">
        <v>47.246803283691406</v>
      </c>
      <c r="Y17" s="55" t="s">
        <v>146</v>
      </c>
      <c r="Z17" s="32">
        <v>73.395416259765625</v>
      </c>
    </row>
    <row r="18" spans="1:28" x14ac:dyDescent="0.2">
      <c r="A18" s="10"/>
      <c r="B18" s="10"/>
      <c r="C18" s="10"/>
      <c r="D18" s="10"/>
      <c r="E18" s="10"/>
      <c r="F18" s="10"/>
      <c r="G18" s="10"/>
      <c r="H18" s="10"/>
      <c r="N18" s="16" t="s">
        <v>55</v>
      </c>
      <c r="O18" s="16" t="s">
        <v>18</v>
      </c>
      <c r="P18" s="22">
        <v>64.478622436523438</v>
      </c>
      <c r="Q18" s="22">
        <v>66.140876770019531</v>
      </c>
      <c r="R18" s="22">
        <v>72.070770263671875</v>
      </c>
      <c r="S18" s="22">
        <v>42.643444061279297</v>
      </c>
      <c r="T18" s="22">
        <v>72.67340087890625</v>
      </c>
      <c r="U18" s="22">
        <v>44.805015563964844</v>
      </c>
      <c r="V18" s="22">
        <v>62.910175323486328</v>
      </c>
      <c r="W18" s="22">
        <v>62.268894195556641</v>
      </c>
      <c r="X18" s="54">
        <v>54.469467163085938</v>
      </c>
      <c r="Y18" s="54" t="s">
        <v>148</v>
      </c>
      <c r="Z18" s="22">
        <v>72.67340087890625</v>
      </c>
    </row>
    <row r="19" spans="1:28" x14ac:dyDescent="0.2">
      <c r="A19" s="10"/>
      <c r="B19" s="10"/>
      <c r="C19" s="10"/>
      <c r="D19" s="10"/>
      <c r="E19" s="10"/>
      <c r="F19" s="10"/>
      <c r="G19" s="10"/>
      <c r="H19" s="10"/>
      <c r="N19" s="30" t="s">
        <v>62</v>
      </c>
      <c r="O19" s="30" t="s">
        <v>20</v>
      </c>
      <c r="P19" s="32">
        <v>57.365226745605469</v>
      </c>
      <c r="Q19" s="32">
        <v>52.120292663574219</v>
      </c>
      <c r="R19" s="32">
        <v>70.249664306640625</v>
      </c>
      <c r="S19" s="32">
        <v>48.589202880859375</v>
      </c>
      <c r="T19" s="32">
        <v>69.512008666992188</v>
      </c>
      <c r="U19" s="32">
        <v>44.842502593994141</v>
      </c>
      <c r="V19" s="32">
        <v>55.603862762451172</v>
      </c>
      <c r="W19" s="32">
        <v>57.217807769775391</v>
      </c>
      <c r="X19" s="53">
        <v>50.387413024902344</v>
      </c>
      <c r="Y19" s="55" t="s">
        <v>146</v>
      </c>
      <c r="Z19" s="32">
        <v>70.249664306640625</v>
      </c>
    </row>
    <row r="20" spans="1:28" x14ac:dyDescent="0.2">
      <c r="A20" s="10"/>
      <c r="B20" s="10"/>
      <c r="C20" s="10"/>
      <c r="D20" s="10"/>
      <c r="E20" s="10"/>
      <c r="F20" s="10"/>
      <c r="G20" s="10"/>
      <c r="H20" s="10"/>
      <c r="N20" s="16" t="s">
        <v>66</v>
      </c>
      <c r="O20" s="16" t="s">
        <v>15</v>
      </c>
      <c r="P20" s="22">
        <v>66.013641357421875</v>
      </c>
      <c r="Q20" s="22">
        <v>54.688011169433594</v>
      </c>
      <c r="R20" s="22">
        <v>68.560546875</v>
      </c>
      <c r="S20" s="22">
        <v>50.393325805664063</v>
      </c>
      <c r="T20" s="22">
        <v>71.1138916015625</v>
      </c>
      <c r="U20" s="22">
        <v>47.413398742675781</v>
      </c>
      <c r="V20" s="22">
        <v>59.933601379394531</v>
      </c>
      <c r="W20" s="22">
        <v>55.733924865722656</v>
      </c>
      <c r="X20" s="54">
        <v>49.805660247802734</v>
      </c>
      <c r="Y20" s="54" t="s">
        <v>148</v>
      </c>
      <c r="Z20" s="22">
        <v>71.1138916015625</v>
      </c>
    </row>
    <row r="21" spans="1:28" x14ac:dyDescent="0.2">
      <c r="A21" s="10"/>
      <c r="B21" s="10"/>
      <c r="C21" s="10"/>
      <c r="D21" s="10"/>
      <c r="E21" s="10"/>
      <c r="F21" s="10"/>
      <c r="G21" s="10"/>
      <c r="H21" s="10"/>
      <c r="N21" s="30" t="s">
        <v>68</v>
      </c>
      <c r="O21" s="30" t="s">
        <v>14</v>
      </c>
      <c r="P21" s="32">
        <v>64.532180786132813</v>
      </c>
      <c r="Q21" s="32">
        <v>57.750598907470703</v>
      </c>
      <c r="R21" s="32">
        <v>68.528312683105469</v>
      </c>
      <c r="S21" s="32">
        <v>55.666244506835938</v>
      </c>
      <c r="T21" s="32">
        <v>72.319244384765625</v>
      </c>
      <c r="U21" s="32">
        <v>51.703041076660156</v>
      </c>
      <c r="V21" s="32">
        <v>54.027534484863281</v>
      </c>
      <c r="W21" s="32">
        <v>59.666465759277344</v>
      </c>
      <c r="X21" s="53">
        <v>55.444889068603516</v>
      </c>
      <c r="Y21" s="53" t="s">
        <v>148</v>
      </c>
      <c r="Z21" s="32">
        <v>72.319244384765625</v>
      </c>
    </row>
    <row r="22" spans="1:28" x14ac:dyDescent="0.2">
      <c r="A22" s="10"/>
      <c r="B22" s="10"/>
      <c r="C22" s="10"/>
      <c r="D22" s="10"/>
      <c r="E22" s="10"/>
      <c r="F22" s="10"/>
      <c r="G22" s="10"/>
      <c r="H22" s="10"/>
      <c r="N22" s="16" t="s">
        <v>46</v>
      </c>
      <c r="O22" s="16" t="s">
        <v>27</v>
      </c>
      <c r="P22" s="22">
        <v>50.635032653808594</v>
      </c>
      <c r="Q22" s="22">
        <v>51.724536895751953</v>
      </c>
      <c r="R22" s="22">
        <v>67.615036010742188</v>
      </c>
      <c r="S22" s="22">
        <v>32.482345581054688</v>
      </c>
      <c r="T22" s="22">
        <v>63.520729064941406</v>
      </c>
      <c r="U22" s="22">
        <v>38.766742706298828</v>
      </c>
      <c r="V22" s="22">
        <v>57.993431091308594</v>
      </c>
      <c r="W22" s="22">
        <v>61.073390960693359</v>
      </c>
      <c r="X22" s="54">
        <v>46.939895629882813</v>
      </c>
      <c r="Y22" s="1" t="s">
        <v>146</v>
      </c>
      <c r="Z22" s="22">
        <v>67.615036010742188</v>
      </c>
    </row>
    <row r="23" spans="1:28" ht="12.75" customHeight="1" x14ac:dyDescent="0.2">
      <c r="N23" s="30" t="s">
        <v>45</v>
      </c>
      <c r="O23" s="30" t="s">
        <v>11</v>
      </c>
      <c r="P23" s="32">
        <v>70.939651489257813</v>
      </c>
      <c r="Q23" s="32">
        <v>68.224533081054688</v>
      </c>
      <c r="R23" s="32">
        <v>67.288459777832031</v>
      </c>
      <c r="S23" s="32">
        <v>45.930961608886719</v>
      </c>
      <c r="T23" s="32">
        <v>75.8505859375</v>
      </c>
      <c r="U23" s="32">
        <v>54.986061096191406</v>
      </c>
      <c r="V23" s="32">
        <v>68.822509765625</v>
      </c>
      <c r="W23" s="32">
        <v>68.474555969238281</v>
      </c>
      <c r="X23" s="53">
        <v>59.445404052734375</v>
      </c>
      <c r="Y23" s="53" t="s">
        <v>148</v>
      </c>
      <c r="Z23" s="32">
        <v>75.8505859375</v>
      </c>
    </row>
    <row r="24" spans="1:28" x14ac:dyDescent="0.2">
      <c r="N24" s="16" t="s">
        <v>56</v>
      </c>
      <c r="O24" s="16" t="s">
        <v>21</v>
      </c>
      <c r="P24" s="22">
        <v>54.442024230957031</v>
      </c>
      <c r="Q24" s="22">
        <v>49.443729400634766</v>
      </c>
      <c r="R24" s="22">
        <v>65.884223937988281</v>
      </c>
      <c r="S24" s="22">
        <v>45.712673187255859</v>
      </c>
      <c r="T24" s="22">
        <v>66.7042236328125</v>
      </c>
      <c r="U24" s="22">
        <v>34.343891143798828</v>
      </c>
      <c r="V24" s="22">
        <v>55.284637451171875</v>
      </c>
      <c r="W24" s="22">
        <v>49.753814697265625</v>
      </c>
      <c r="X24" s="56">
        <v>39.348278045654297</v>
      </c>
      <c r="Y24" s="54" t="s">
        <v>148</v>
      </c>
      <c r="Z24" s="22">
        <v>66.7042236328125</v>
      </c>
    </row>
    <row r="25" spans="1:28" x14ac:dyDescent="0.2">
      <c r="N25" s="30" t="s">
        <v>53</v>
      </c>
      <c r="O25" s="30" t="s">
        <v>22</v>
      </c>
      <c r="P25" s="32">
        <v>59.056610107421875</v>
      </c>
      <c r="Q25" s="32">
        <v>47.627937316894531</v>
      </c>
      <c r="R25" s="32">
        <v>64.340583801269531</v>
      </c>
      <c r="S25" s="32">
        <v>46.417884826660156</v>
      </c>
      <c r="T25" s="32">
        <v>69.109367370605469</v>
      </c>
      <c r="U25" s="32">
        <v>47.031547546386719</v>
      </c>
      <c r="V25" s="32">
        <v>50.349742889404297</v>
      </c>
      <c r="W25" s="32">
        <v>51.340019226074219</v>
      </c>
      <c r="X25" s="53">
        <v>42.206539154052734</v>
      </c>
      <c r="Y25" s="53" t="s">
        <v>148</v>
      </c>
      <c r="Z25" s="32">
        <v>69.109367370605469</v>
      </c>
    </row>
    <row r="26" spans="1:28" x14ac:dyDescent="0.2">
      <c r="N26" s="16" t="s">
        <v>67</v>
      </c>
      <c r="O26" s="16" t="s">
        <v>29</v>
      </c>
      <c r="P26" s="22">
        <v>42.609764099121094</v>
      </c>
      <c r="Q26" s="22">
        <v>37.658489227294922</v>
      </c>
      <c r="R26" s="22">
        <v>60.653961181640625</v>
      </c>
      <c r="S26" s="22">
        <v>38.867942810058594</v>
      </c>
      <c r="T26" s="22">
        <v>55.274009704589844</v>
      </c>
      <c r="U26" s="22">
        <v>36.122722625732422</v>
      </c>
      <c r="V26" s="22">
        <v>47.459239959716797</v>
      </c>
      <c r="W26" s="22">
        <v>50.444869995117188</v>
      </c>
      <c r="X26" s="54">
        <v>37.316146850585938</v>
      </c>
      <c r="Y26" s="54" t="s">
        <v>146</v>
      </c>
      <c r="Z26" s="22">
        <v>60.653961181640625</v>
      </c>
    </row>
    <row r="27" spans="1:28" x14ac:dyDescent="0.2">
      <c r="M27" s="35"/>
      <c r="N27" s="30" t="s">
        <v>57</v>
      </c>
      <c r="O27" s="30" t="s">
        <v>25</v>
      </c>
      <c r="P27" s="32">
        <v>46.247463226318359</v>
      </c>
      <c r="Q27" s="32">
        <v>39.858036041259766</v>
      </c>
      <c r="R27" s="32">
        <v>55.640308380126953</v>
      </c>
      <c r="S27" s="32">
        <v>35.292659759521484</v>
      </c>
      <c r="T27" s="32">
        <v>53.76971435546875</v>
      </c>
      <c r="U27" s="32">
        <v>40.431907653808594</v>
      </c>
      <c r="V27" s="32">
        <v>49.042629241943359</v>
      </c>
      <c r="W27" s="32">
        <v>51.195507049560547</v>
      </c>
      <c r="X27" s="53">
        <v>42.4154052734375</v>
      </c>
      <c r="Y27" s="53" t="s">
        <v>146</v>
      </c>
      <c r="Z27" s="32">
        <v>55.640308380126953</v>
      </c>
    </row>
    <row r="28" spans="1:28" x14ac:dyDescent="0.2">
      <c r="A28" s="96" t="s">
        <v>153</v>
      </c>
      <c r="B28" s="96"/>
      <c r="C28" s="96"/>
      <c r="D28" s="96"/>
      <c r="E28" s="96"/>
      <c r="F28" s="96"/>
      <c r="G28" s="96"/>
      <c r="H28" s="96"/>
      <c r="I28" s="96"/>
      <c r="J28" s="96"/>
      <c r="K28" s="96"/>
      <c r="L28" s="96"/>
      <c r="M28" s="35"/>
      <c r="N28" s="16" t="s">
        <v>52</v>
      </c>
      <c r="O28" s="16" t="s">
        <v>28</v>
      </c>
      <c r="P28" s="22">
        <v>50.722332000732422</v>
      </c>
      <c r="Q28" s="22">
        <v>35.4324951171875</v>
      </c>
      <c r="R28" s="22">
        <v>55.629043579101563</v>
      </c>
      <c r="S28" s="22">
        <v>37.99713134765625</v>
      </c>
      <c r="T28" s="22">
        <v>56.996639251708984</v>
      </c>
      <c r="U28" s="22">
        <v>34.179187774658203</v>
      </c>
      <c r="V28" s="22">
        <v>45.516197204589844</v>
      </c>
      <c r="W28" s="22">
        <v>50.959812164306641</v>
      </c>
      <c r="X28" s="54">
        <v>38.222946166992188</v>
      </c>
      <c r="Y28" s="1" t="s">
        <v>148</v>
      </c>
      <c r="Z28" s="22">
        <v>56.996639251708984</v>
      </c>
    </row>
    <row r="29" spans="1:28" x14ac:dyDescent="0.2">
      <c r="A29" s="96"/>
      <c r="B29" s="96"/>
      <c r="C29" s="96"/>
      <c r="D29" s="96"/>
      <c r="E29" s="96"/>
      <c r="F29" s="96"/>
      <c r="G29" s="96"/>
      <c r="H29" s="96"/>
      <c r="I29" s="96"/>
      <c r="J29" s="96"/>
      <c r="K29" s="96"/>
      <c r="L29" s="96"/>
      <c r="M29" s="35"/>
      <c r="N29" s="30" t="s">
        <v>60</v>
      </c>
      <c r="O29" s="30" t="s">
        <v>30</v>
      </c>
      <c r="P29" s="32">
        <v>38.683582305908203</v>
      </c>
      <c r="Q29" s="32">
        <v>32.105186462402344</v>
      </c>
      <c r="R29" s="32">
        <v>54.586338043212891</v>
      </c>
      <c r="S29" s="32">
        <v>36.00189208984375</v>
      </c>
      <c r="T29" s="32">
        <v>48.254646301269531</v>
      </c>
      <c r="U29" s="32">
        <v>28.870302200317383</v>
      </c>
      <c r="V29" s="32">
        <v>48.478412628173828</v>
      </c>
      <c r="W29" s="32">
        <v>50.889553070068359</v>
      </c>
      <c r="X29" s="53">
        <v>39.236946105957031</v>
      </c>
      <c r="Y29" s="55" t="s">
        <v>146</v>
      </c>
      <c r="Z29" s="32">
        <v>54.586338043212891</v>
      </c>
    </row>
    <row r="30" spans="1:28" x14ac:dyDescent="0.2">
      <c r="A30" s="96"/>
      <c r="B30" s="96"/>
      <c r="C30" s="96"/>
      <c r="D30" s="96"/>
      <c r="E30" s="96"/>
      <c r="F30" s="96"/>
      <c r="G30" s="96"/>
      <c r="H30" s="96"/>
      <c r="I30" s="96"/>
      <c r="J30" s="96"/>
      <c r="K30" s="96"/>
      <c r="L30" s="96"/>
      <c r="M30" s="35"/>
      <c r="N30" s="57"/>
      <c r="O30" s="57"/>
      <c r="P30" s="58"/>
      <c r="Q30" s="58"/>
      <c r="R30" s="58"/>
      <c r="S30" s="58"/>
      <c r="T30" s="58"/>
      <c r="U30" s="58"/>
      <c r="V30" s="58"/>
      <c r="W30" s="58"/>
      <c r="X30" s="59"/>
      <c r="Y30" s="59"/>
      <c r="Z30" s="58"/>
      <c r="AA30" s="60"/>
      <c r="AB30" s="60"/>
    </row>
    <row r="31" spans="1:28" ht="12.75" customHeight="1" x14ac:dyDescent="0.2">
      <c r="A31" s="96"/>
      <c r="B31" s="96"/>
      <c r="C31" s="96"/>
      <c r="D31" s="96"/>
      <c r="E31" s="96"/>
      <c r="F31" s="96"/>
      <c r="G31" s="96"/>
      <c r="H31" s="96"/>
      <c r="I31" s="96"/>
      <c r="J31" s="96"/>
      <c r="K31" s="96"/>
      <c r="L31" s="96"/>
      <c r="M31" s="35"/>
      <c r="N31" s="61" t="s">
        <v>69</v>
      </c>
      <c r="O31" s="61" t="s">
        <v>38</v>
      </c>
      <c r="P31" s="62">
        <v>64.924042510986325</v>
      </c>
      <c r="Q31" s="62">
        <v>59.411657562255861</v>
      </c>
      <c r="R31" s="62">
        <v>73.105551757812506</v>
      </c>
      <c r="S31" s="62">
        <v>51.739344024658202</v>
      </c>
      <c r="T31" s="62">
        <v>71.963118743896487</v>
      </c>
      <c r="U31" s="62">
        <v>50.58884574890137</v>
      </c>
      <c r="V31" s="62">
        <v>64.473137969970708</v>
      </c>
      <c r="W31" s="62">
        <v>64.373318328857422</v>
      </c>
      <c r="X31" s="63">
        <v>55.019523010253906</v>
      </c>
      <c r="Y31" s="63" t="s">
        <v>146</v>
      </c>
      <c r="Z31" s="62">
        <v>73.105551757812506</v>
      </c>
      <c r="AA31" s="60"/>
      <c r="AB31" s="60"/>
    </row>
    <row r="32" spans="1:28" x14ac:dyDescent="0.2">
      <c r="A32" s="96"/>
      <c r="B32" s="96"/>
      <c r="C32" s="96"/>
      <c r="D32" s="96"/>
      <c r="E32" s="96"/>
      <c r="F32" s="96"/>
      <c r="G32" s="96"/>
      <c r="H32" s="96"/>
      <c r="I32" s="96"/>
      <c r="J32" s="96"/>
      <c r="K32" s="96"/>
      <c r="L32" s="96"/>
      <c r="Y32" s="54"/>
    </row>
  </sheetData>
  <mergeCells count="10">
    <mergeCell ref="U2:U4"/>
    <mergeCell ref="V2:V4"/>
    <mergeCell ref="W2:W4"/>
    <mergeCell ref="X2:X4"/>
    <mergeCell ref="A28:L32"/>
    <mergeCell ref="P2:P4"/>
    <mergeCell ref="Q2:Q4"/>
    <mergeCell ref="R2:R4"/>
    <mergeCell ref="S2:S4"/>
    <mergeCell ref="T2:T4"/>
  </mergeCells>
  <conditionalFormatting sqref="N5:O6 N30:O30">
    <cfRule type="cellIs" dxfId="3" priority="4" operator="equal">
      <formula>"(u)"</formula>
    </cfRule>
  </conditionalFormatting>
  <conditionalFormatting sqref="N7:O20 N25:O29">
    <cfRule type="cellIs" dxfId="2" priority="3" operator="equal">
      <formula>"(u)"</formula>
    </cfRule>
  </conditionalFormatting>
  <conditionalFormatting sqref="N21:O24">
    <cfRule type="cellIs" dxfId="1" priority="2" operator="equal">
      <formula>"(u)"</formula>
    </cfRule>
  </conditionalFormatting>
  <conditionalFormatting sqref="N31:O31">
    <cfRule type="cellIs" dxfId="0" priority="1" operator="equal">
      <formula>"(u)"</formula>
    </cfRule>
  </conditionalFormatting>
  <hyperlinks>
    <hyperlink ref="M1" location="ReadMe!A1" display="Back to ReadMe"/>
  </hyperlink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Normal="100" workbookViewId="0">
      <selection sqref="A1:I2"/>
    </sheetView>
  </sheetViews>
  <sheetFormatPr defaultColWidth="9.140625" defaultRowHeight="12.75" x14ac:dyDescent="0.2"/>
  <cols>
    <col min="1" max="10" width="9.140625" style="64"/>
    <col min="11" max="11" width="15" style="64" bestFit="1" customWidth="1"/>
    <col min="12" max="12" width="9.140625" style="64"/>
    <col min="13" max="13" width="9.7109375" style="64" bestFit="1" customWidth="1"/>
    <col min="14" max="16384" width="9.140625" style="64"/>
  </cols>
  <sheetData>
    <row r="1" spans="1:15" ht="12.75" customHeight="1" x14ac:dyDescent="0.2">
      <c r="A1" s="107" t="s">
        <v>154</v>
      </c>
      <c r="B1" s="107"/>
      <c r="C1" s="107"/>
      <c r="D1" s="107"/>
      <c r="E1" s="107"/>
      <c r="F1" s="107"/>
      <c r="G1" s="107"/>
      <c r="H1" s="107"/>
      <c r="I1" s="107"/>
      <c r="K1" s="88" t="s">
        <v>171</v>
      </c>
    </row>
    <row r="2" spans="1:15" x14ac:dyDescent="0.2">
      <c r="A2" s="107"/>
      <c r="B2" s="107"/>
      <c r="C2" s="107"/>
      <c r="D2" s="107"/>
      <c r="E2" s="107"/>
      <c r="F2" s="107"/>
      <c r="G2" s="107"/>
      <c r="H2" s="107"/>
      <c r="I2" s="107"/>
    </row>
    <row r="3" spans="1:15" ht="12.75" customHeight="1" x14ac:dyDescent="0.2">
      <c r="A3" s="108" t="s">
        <v>155</v>
      </c>
      <c r="B3" s="108"/>
      <c r="C3" s="108"/>
      <c r="D3" s="108"/>
      <c r="E3" s="108"/>
      <c r="F3" s="108"/>
      <c r="G3" s="108"/>
      <c r="H3" s="108"/>
      <c r="I3" s="108"/>
      <c r="M3" s="65"/>
      <c r="N3" s="109" t="s">
        <v>2</v>
      </c>
      <c r="O3" s="109" t="s">
        <v>156</v>
      </c>
    </row>
    <row r="4" spans="1:15" ht="12.75" customHeight="1" x14ac:dyDescent="0.2">
      <c r="A4" s="108"/>
      <c r="B4" s="108"/>
      <c r="C4" s="108"/>
      <c r="D4" s="108"/>
      <c r="E4" s="108"/>
      <c r="F4" s="108"/>
      <c r="G4" s="108"/>
      <c r="H4" s="108"/>
      <c r="I4" s="108"/>
      <c r="M4" s="65"/>
      <c r="N4" s="109"/>
      <c r="O4" s="109"/>
    </row>
    <row r="5" spans="1:15" ht="12.75" customHeight="1" x14ac:dyDescent="0.2">
      <c r="A5" s="108"/>
      <c r="B5" s="108"/>
      <c r="C5" s="108"/>
      <c r="D5" s="108"/>
      <c r="E5" s="108"/>
      <c r="F5" s="108"/>
      <c r="G5" s="108"/>
      <c r="H5" s="108"/>
      <c r="I5" s="108"/>
      <c r="M5" s="66"/>
      <c r="N5" s="109"/>
      <c r="O5" s="109"/>
    </row>
    <row r="6" spans="1:15" ht="12.75" customHeight="1" x14ac:dyDescent="0.2">
      <c r="M6" s="67"/>
      <c r="N6" s="110"/>
      <c r="O6" s="110"/>
    </row>
    <row r="7" spans="1:15" ht="12.75" customHeight="1" x14ac:dyDescent="0.2">
      <c r="A7" s="1"/>
      <c r="B7" s="1"/>
      <c r="C7" s="1"/>
      <c r="D7" s="1"/>
      <c r="E7" s="1"/>
      <c r="F7" s="1"/>
      <c r="G7" s="1"/>
      <c r="H7" s="1"/>
      <c r="I7" s="1"/>
      <c r="J7" s="1"/>
      <c r="M7" s="6" t="s">
        <v>8</v>
      </c>
      <c r="N7" s="7">
        <v>26.354587554931641</v>
      </c>
      <c r="O7" s="7">
        <v>65.407356262207031</v>
      </c>
    </row>
    <row r="8" spans="1:15" x14ac:dyDescent="0.2">
      <c r="A8" s="1"/>
      <c r="B8" s="1"/>
      <c r="C8" s="1"/>
      <c r="D8" s="1"/>
      <c r="E8" s="1"/>
      <c r="F8" s="1"/>
      <c r="G8" s="1"/>
      <c r="H8" s="1"/>
      <c r="I8" s="1"/>
      <c r="J8" s="1"/>
      <c r="M8" s="68" t="s">
        <v>6</v>
      </c>
      <c r="N8" s="69">
        <v>30.962860107421875</v>
      </c>
      <c r="O8" s="69">
        <v>64.118721008300781</v>
      </c>
    </row>
    <row r="9" spans="1:15" x14ac:dyDescent="0.2">
      <c r="A9" s="1"/>
      <c r="B9" s="1"/>
      <c r="C9" s="1"/>
      <c r="D9" s="1"/>
      <c r="E9" s="1"/>
      <c r="F9" s="1"/>
      <c r="G9" s="1"/>
      <c r="H9" s="1"/>
      <c r="I9" s="1"/>
      <c r="J9" s="1"/>
      <c r="M9" s="6" t="s">
        <v>11</v>
      </c>
      <c r="N9" s="7">
        <v>13.042553901672363</v>
      </c>
      <c r="O9" s="7">
        <v>61.962924957275391</v>
      </c>
    </row>
    <row r="10" spans="1:15" x14ac:dyDescent="0.2">
      <c r="A10" s="1"/>
      <c r="B10" s="1"/>
      <c r="C10" s="1"/>
      <c r="D10" s="1"/>
      <c r="E10" s="1"/>
      <c r="F10" s="1"/>
      <c r="G10" s="1"/>
      <c r="H10" s="1"/>
      <c r="I10" s="1"/>
      <c r="J10" s="1"/>
      <c r="M10" s="68" t="s">
        <v>12</v>
      </c>
      <c r="N10" s="69">
        <v>26.947263717651367</v>
      </c>
      <c r="O10" s="69">
        <v>57.762001037597656</v>
      </c>
    </row>
    <row r="11" spans="1:15" x14ac:dyDescent="0.2">
      <c r="A11" s="10"/>
      <c r="B11" s="10"/>
      <c r="C11" s="10"/>
      <c r="D11" s="10"/>
      <c r="E11" s="10"/>
      <c r="F11" s="10"/>
      <c r="G11" s="10"/>
      <c r="H11" s="10"/>
      <c r="I11" s="1"/>
      <c r="J11" s="1"/>
      <c r="M11" s="6" t="s">
        <v>20</v>
      </c>
      <c r="N11" s="7">
        <v>13.60317325592041</v>
      </c>
      <c r="O11" s="7">
        <v>51.877456665039063</v>
      </c>
    </row>
    <row r="12" spans="1:15" x14ac:dyDescent="0.2">
      <c r="A12" s="10"/>
      <c r="B12" s="10"/>
      <c r="C12" s="10"/>
      <c r="D12" s="10"/>
      <c r="E12" s="10"/>
      <c r="F12" s="10"/>
      <c r="G12" s="10"/>
      <c r="H12" s="10"/>
      <c r="I12" s="1"/>
      <c r="J12" s="1"/>
      <c r="M12" s="68" t="s">
        <v>5</v>
      </c>
      <c r="N12" s="69">
        <v>17.04029655456543</v>
      </c>
      <c r="O12" s="69">
        <v>51.349342346191406</v>
      </c>
    </row>
    <row r="13" spans="1:15" x14ac:dyDescent="0.2">
      <c r="A13" s="10"/>
      <c r="B13" s="10"/>
      <c r="C13" s="10"/>
      <c r="D13" s="10"/>
      <c r="E13" s="10"/>
      <c r="F13" s="10"/>
      <c r="G13" s="10"/>
      <c r="H13" s="10"/>
      <c r="I13" s="1"/>
      <c r="J13" s="1"/>
      <c r="M13" s="6" t="s">
        <v>14</v>
      </c>
      <c r="N13" s="7">
        <v>11.348942756652832</v>
      </c>
      <c r="O13" s="7">
        <v>50.103546142578125</v>
      </c>
    </row>
    <row r="14" spans="1:15" x14ac:dyDescent="0.2">
      <c r="A14" s="10"/>
      <c r="B14" s="10"/>
      <c r="C14" s="10"/>
      <c r="D14" s="10"/>
      <c r="E14" s="10"/>
      <c r="F14" s="10"/>
      <c r="G14" s="10"/>
      <c r="H14" s="10"/>
      <c r="I14" s="1"/>
      <c r="J14" s="1"/>
      <c r="M14" s="68" t="s">
        <v>7</v>
      </c>
      <c r="N14" s="69">
        <v>11.034848213195801</v>
      </c>
      <c r="O14" s="69">
        <v>49.716350555419922</v>
      </c>
    </row>
    <row r="15" spans="1:15" x14ac:dyDescent="0.2">
      <c r="A15" s="10"/>
      <c r="B15" s="10"/>
      <c r="C15" s="10"/>
      <c r="D15" s="10"/>
      <c r="E15" s="10"/>
      <c r="F15" s="10"/>
      <c r="G15" s="10"/>
      <c r="H15" s="10"/>
      <c r="I15" s="1"/>
      <c r="J15" s="1"/>
      <c r="M15" s="6" t="s">
        <v>27</v>
      </c>
      <c r="N15" s="7">
        <v>9.0103092193603516</v>
      </c>
      <c r="O15" s="7">
        <v>48.640422821044922</v>
      </c>
    </row>
    <row r="16" spans="1:15" x14ac:dyDescent="0.2">
      <c r="A16" s="10"/>
      <c r="B16" s="10"/>
      <c r="C16" s="10"/>
      <c r="D16" s="10"/>
      <c r="E16" s="10"/>
      <c r="F16" s="10"/>
      <c r="G16" s="10"/>
      <c r="H16" s="10"/>
      <c r="I16" s="1"/>
      <c r="J16" s="1"/>
      <c r="M16" s="68" t="s">
        <v>19</v>
      </c>
      <c r="N16" s="69">
        <v>9.1855640411376953</v>
      </c>
      <c r="O16" s="69">
        <v>48.113502502441406</v>
      </c>
    </row>
    <row r="17" spans="1:15" x14ac:dyDescent="0.2">
      <c r="A17" s="10"/>
      <c r="B17" s="10"/>
      <c r="C17" s="10"/>
      <c r="D17" s="10"/>
      <c r="E17" s="10"/>
      <c r="F17" s="10"/>
      <c r="G17" s="10"/>
      <c r="H17" s="10"/>
      <c r="I17" s="1"/>
      <c r="J17" s="1"/>
      <c r="M17" s="6" t="s">
        <v>17</v>
      </c>
      <c r="N17" s="7">
        <v>12.07590389251709</v>
      </c>
      <c r="O17" s="7">
        <v>47.990219116210938</v>
      </c>
    </row>
    <row r="18" spans="1:15" x14ac:dyDescent="0.2">
      <c r="A18" s="10"/>
      <c r="B18" s="10"/>
      <c r="C18" s="10"/>
      <c r="D18" s="10"/>
      <c r="E18" s="10"/>
      <c r="F18" s="10"/>
      <c r="G18" s="10"/>
      <c r="H18" s="10"/>
      <c r="I18" s="1"/>
      <c r="J18" s="1"/>
      <c r="M18" s="68" t="s">
        <v>22</v>
      </c>
      <c r="N18" s="69">
        <v>11.026340484619141</v>
      </c>
      <c r="O18" s="69">
        <v>46.692146301269531</v>
      </c>
    </row>
    <row r="19" spans="1:15" x14ac:dyDescent="0.2">
      <c r="A19" s="10"/>
      <c r="B19" s="10"/>
      <c r="C19" s="10"/>
      <c r="D19" s="10"/>
      <c r="E19" s="10"/>
      <c r="F19" s="10"/>
      <c r="G19" s="10"/>
      <c r="H19" s="10"/>
      <c r="I19" s="1"/>
      <c r="J19" s="1"/>
      <c r="M19" s="6" t="s">
        <v>10</v>
      </c>
      <c r="N19" s="7">
        <v>12.696623802185059</v>
      </c>
      <c r="O19" s="7">
        <v>46.432605743408203</v>
      </c>
    </row>
    <row r="20" spans="1:15" x14ac:dyDescent="0.2">
      <c r="A20" s="10"/>
      <c r="B20" s="10"/>
      <c r="C20" s="10"/>
      <c r="D20" s="10"/>
      <c r="E20" s="10"/>
      <c r="F20" s="10"/>
      <c r="G20" s="10"/>
      <c r="H20" s="10"/>
      <c r="I20" s="1"/>
      <c r="J20" s="1"/>
      <c r="M20" s="68" t="s">
        <v>21</v>
      </c>
      <c r="N20" s="69">
        <v>13.08250904083252</v>
      </c>
      <c r="O20" s="69">
        <v>46.214786529541016</v>
      </c>
    </row>
    <row r="21" spans="1:15" x14ac:dyDescent="0.2">
      <c r="A21" s="10"/>
      <c r="B21" s="10"/>
      <c r="C21" s="10"/>
      <c r="D21" s="10"/>
      <c r="E21" s="10"/>
      <c r="F21" s="10"/>
      <c r="G21" s="10"/>
      <c r="H21" s="10"/>
      <c r="I21" s="1"/>
      <c r="J21" s="1"/>
      <c r="M21" s="6" t="s">
        <v>16</v>
      </c>
      <c r="N21" s="7">
        <v>10.81489372253418</v>
      </c>
      <c r="O21" s="7">
        <v>42.957523345947266</v>
      </c>
    </row>
    <row r="22" spans="1:15" x14ac:dyDescent="0.2">
      <c r="A22" s="10"/>
      <c r="B22" s="10"/>
      <c r="C22" s="10"/>
      <c r="D22" s="10"/>
      <c r="E22" s="10"/>
      <c r="F22" s="10"/>
      <c r="G22" s="10"/>
      <c r="H22" s="10"/>
      <c r="I22" s="1"/>
      <c r="J22" s="1"/>
      <c r="M22" s="68" t="s">
        <v>15</v>
      </c>
      <c r="N22" s="69">
        <v>12.592323303222656</v>
      </c>
      <c r="O22" s="69">
        <v>41.242698669433594</v>
      </c>
    </row>
    <row r="23" spans="1:15" x14ac:dyDescent="0.2">
      <c r="A23" s="70"/>
      <c r="B23" s="70"/>
      <c r="C23" s="70"/>
      <c r="D23" s="70"/>
      <c r="E23" s="70"/>
      <c r="F23" s="70"/>
      <c r="G23" s="70"/>
      <c r="H23" s="70"/>
      <c r="M23" s="6" t="s">
        <v>13</v>
      </c>
      <c r="N23" s="7">
        <v>7.542048454284668</v>
      </c>
      <c r="O23" s="7">
        <v>38.749519348144531</v>
      </c>
    </row>
    <row r="24" spans="1:15" x14ac:dyDescent="0.2">
      <c r="A24" s="108" t="s">
        <v>157</v>
      </c>
      <c r="B24" s="108"/>
      <c r="C24" s="108"/>
      <c r="D24" s="108"/>
      <c r="E24" s="108"/>
      <c r="F24" s="108"/>
      <c r="G24" s="108"/>
      <c r="H24" s="108"/>
      <c r="I24" s="108"/>
      <c r="M24" s="68" t="s">
        <v>29</v>
      </c>
      <c r="N24" s="69">
        <v>6.0999488830566406</v>
      </c>
      <c r="O24" s="69">
        <v>35.829563140869141</v>
      </c>
    </row>
    <row r="25" spans="1:15" x14ac:dyDescent="0.2">
      <c r="A25" s="108"/>
      <c r="B25" s="108"/>
      <c r="C25" s="108"/>
      <c r="D25" s="108"/>
      <c r="E25" s="108"/>
      <c r="F25" s="108"/>
      <c r="G25" s="108"/>
      <c r="H25" s="108"/>
      <c r="I25" s="108"/>
      <c r="M25" s="6" t="s">
        <v>23</v>
      </c>
      <c r="N25" s="7">
        <v>5.4884133338928223</v>
      </c>
      <c r="O25" s="7">
        <v>35.371112823486328</v>
      </c>
    </row>
    <row r="26" spans="1:15" x14ac:dyDescent="0.2">
      <c r="A26" s="108"/>
      <c r="B26" s="108"/>
      <c r="C26" s="108"/>
      <c r="D26" s="108"/>
      <c r="E26" s="108"/>
      <c r="F26" s="108"/>
      <c r="G26" s="108"/>
      <c r="H26" s="108"/>
      <c r="I26" s="108"/>
      <c r="M26" s="68" t="s">
        <v>28</v>
      </c>
      <c r="N26" s="69">
        <v>5.7386651039123535</v>
      </c>
      <c r="O26" s="69">
        <v>35.230339050292969</v>
      </c>
    </row>
    <row r="27" spans="1:15" x14ac:dyDescent="0.2">
      <c r="A27" s="96" t="s">
        <v>31</v>
      </c>
      <c r="B27" s="96"/>
      <c r="C27" s="96"/>
      <c r="D27" s="96"/>
      <c r="E27" s="96"/>
      <c r="F27" s="96"/>
      <c r="G27" s="96"/>
      <c r="H27" s="96"/>
      <c r="I27" s="96"/>
      <c r="M27" s="6" t="s">
        <v>9</v>
      </c>
      <c r="N27" s="7">
        <v>8.2706527709960938</v>
      </c>
      <c r="O27" s="7">
        <v>35.102901458740234</v>
      </c>
    </row>
    <row r="28" spans="1:15" x14ac:dyDescent="0.2">
      <c r="A28" s="96"/>
      <c r="B28" s="96"/>
      <c r="C28" s="96"/>
      <c r="D28" s="96"/>
      <c r="E28" s="96"/>
      <c r="F28" s="96"/>
      <c r="G28" s="96"/>
      <c r="H28" s="96"/>
      <c r="I28" s="96"/>
      <c r="M28" s="68" t="s">
        <v>18</v>
      </c>
      <c r="N28" s="69">
        <v>7.058861255645752</v>
      </c>
      <c r="O28" s="69">
        <v>34.774330139160156</v>
      </c>
    </row>
    <row r="29" spans="1:15" x14ac:dyDescent="0.2">
      <c r="M29" s="6" t="s">
        <v>30</v>
      </c>
      <c r="N29" s="7">
        <v>4.6988306045532227</v>
      </c>
      <c r="O29" s="7">
        <v>26.022464752197266</v>
      </c>
    </row>
    <row r="30" spans="1:15" x14ac:dyDescent="0.2">
      <c r="M30" s="68" t="s">
        <v>24</v>
      </c>
      <c r="N30" s="69">
        <v>4.2821846008300781</v>
      </c>
      <c r="O30" s="69">
        <v>23.652641296386719</v>
      </c>
    </row>
    <row r="31" spans="1:15" x14ac:dyDescent="0.2">
      <c r="M31" s="6" t="s">
        <v>25</v>
      </c>
      <c r="N31" s="7">
        <v>4.6600656509399414</v>
      </c>
      <c r="O31" s="7">
        <v>21.439231872558594</v>
      </c>
    </row>
    <row r="32" spans="1:15" x14ac:dyDescent="0.2">
      <c r="M32" s="68"/>
      <c r="N32" s="69"/>
      <c r="O32" s="69" t="s">
        <v>114</v>
      </c>
    </row>
    <row r="33" spans="13:15" x14ac:dyDescent="0.2">
      <c r="M33" s="71" t="s">
        <v>38</v>
      </c>
      <c r="N33" s="72">
        <v>11.78634656906128</v>
      </c>
      <c r="O33" s="72">
        <v>44.270148315429687</v>
      </c>
    </row>
  </sheetData>
  <mergeCells count="6">
    <mergeCell ref="A27:I28"/>
    <mergeCell ref="A1:I2"/>
    <mergeCell ref="A3:I5"/>
    <mergeCell ref="N3:N6"/>
    <mergeCell ref="O3:O6"/>
    <mergeCell ref="A24:I26"/>
  </mergeCells>
  <hyperlinks>
    <hyperlink ref="K1" location="ReadMe!A1" display="Back to ReadMe"/>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LADAIQUE Maxime, ELS/SPD</DisplayName>
        <AccountId>129</AccountId>
        <AccountType/>
      </UserInfo>
      <UserInfo>
        <DisplayName>QUEISSER Monika, ELS</DisplayName>
        <AccountId>90</AccountId>
        <AccountType/>
      </UserInfo>
      <UserInfo>
        <DisplayName>FREY Valerie, ELS/SPD</DisplayName>
        <AccountId>142</AccountId>
        <AccountType/>
      </UserInfo>
      <UserInfo>
        <DisplayName>CARCILLO Stéphane, ELS/JAI</DisplayName>
        <AccountId>107</AccountId>
        <AccountType/>
      </UserInfo>
      <UserInfo>
        <DisplayName>ADEMA Willem, ELS/SPD</DisplayName>
        <AccountId>96</AccountId>
        <AccountType/>
      </UserInfo>
      <UserInfo>
        <DisplayName>BOULHOL Hervé, ELS/SPD</DisplayName>
        <AccountId>133</AccountId>
        <AccountType/>
      </UserInfo>
      <UserInfo>
        <DisplayName>CORDOVA Christelle, ECO/MPD</DisplayName>
        <AccountId>832</AccountId>
        <AccountType/>
      </UserInfo>
      <UserInfo>
        <DisplayName>WOOD Alastair, ELS/COM</DisplayName>
        <AccountId>270</AccountId>
        <AccountType/>
      </UserInfo>
      <UserInfo>
        <DisplayName>TREADWELL-GUEDJ Helena, ELS</DisplayName>
        <AccountId>216</AccountId>
        <AccountType/>
      </UserInfo>
      <UserInfo>
        <DisplayName>DEMPSEY Jo, ELS/MSU</DisplayName>
        <AccountId>683</AccountId>
        <AccountType/>
      </UserInfo>
      <UserInfo>
        <DisplayName>LAGORCE Natalie, CTP</DisplayName>
        <AccountId>232</AccountId>
        <AccountType/>
      </UserInfo>
      <UserInfo>
        <DisplayName>REILLY Andrew, ELS/SPD</DisplayName>
        <AccountId>111</AccountId>
        <AccountType/>
      </UserInfo>
      <UserInfo>
        <DisplayName>THEVENON Olivier, WISE/CWB</DisplayName>
        <AccountId>291</AccountId>
        <AccountType/>
      </UserInfo>
      <UserInfo>
        <DisplayName>STRAPPS Sarah, ELS/SPD</DisplayName>
        <AccountId>1133</AccountId>
        <AccountType/>
      </UserInfo>
      <UserInfo>
        <DisplayName>GUDMUNDSON Liv, ELS/COM</DisplayName>
        <AccountId>1430</AccountId>
        <AccountType/>
      </UserInfo>
      <UserInfo>
        <DisplayName>LIS Maciej, ELS/SPD</DisplayName>
        <AccountId>825</AccountId>
        <AccountType/>
      </UserInfo>
      <UserInfo>
        <DisplayName>PEREZ Fatima, ELS/SPD</DisplayName>
        <AccountId>1498</AccountId>
        <AccountType/>
      </UserInfo>
      <UserInfo>
        <DisplayName>RAKSHANA Immanuel, ELS/SPD</DisplayName>
        <AccountId>2879</AccountId>
        <AccountType/>
      </UserInfo>
      <UserInfo>
        <DisplayName>JANSSEN Ronald, ELS/GDU</DisplayName>
        <AccountId>520</AccountId>
        <AccountType/>
      </UserInfo>
      <UserInfo>
        <DisplayName>NILSSON Veronica, ELS/GDU</DisplayName>
        <AccountId>3068</AccountId>
        <AccountType/>
      </UserInfo>
      <UserInfo>
        <DisplayName>KINANE Niamh, ELS/JAI</DisplayName>
        <AccountId>2657</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2.2.3.7 Preparation of the 2018 Social Policy Ministerial</TermName>
          <TermId xmlns="http://schemas.microsoft.com/office/infopath/2007/PartnerControls">abb435b1-21e1-4e09-9851-b3f1a9f74191</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232</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TermInfo xmlns="http://schemas.microsoft.com/office/infopath/2007/PartnerControls">
          <TermName xmlns="http://schemas.microsoft.com/office/infopath/2007/PartnerControls">Working Party on Social Policy</TermName>
          <TermId xmlns="http://schemas.microsoft.com/office/infopath/2007/PartnerControls">20f17ba2-08e0-4879-939f-a8e21553ddd8</TermId>
        </TermInfo>
      </Term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Social and welfare issues</TermName>
          <TermId xmlns="http://schemas.microsoft.com/office/infopath/2007/PartnerControls">fdc1624a-8b5f-4616-8d92-78164f6b5c86</TermId>
        </TermInfo>
      </Term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55</OECDProjectLookup>
    <eShareKeywordsTaxHTField0 xmlns="c9f238dd-bb73-4aef-a7a5-d644ad823e52">
      <Terms xmlns="http://schemas.microsoft.com/office/infopath/2007/PartnerControls">
        <TermInfo xmlns="http://schemas.microsoft.com/office/infopath/2007/PartnerControls">
          <TermName xmlns="http://schemas.microsoft.com/office/infopath/2007/PartnerControls">Ministerial</TermName>
          <TermId xmlns="http://schemas.microsoft.com/office/infopath/2007/PartnerControls">7cfa5426-8c4b-4456-9d48-ef4a6bf81ba1</TermId>
        </TermInfo>
      </Terms>
    </eShareKeywordsTaxHTField0>
    <OECDExpirationDate xmlns="c5805097-db0a-42f9-a837-be9035f1f571" xsi:nil="true"/>
    <TaxCatchAll xmlns="ca82dde9-3436-4d3d-bddd-d31447390034">
      <Value>250</Value>
      <Value>269</Value>
      <Value>845</Value>
      <Value>197</Value>
      <Value>49</Value>
    </TaxCatchAll>
  </documentManagement>
</p:properties>
</file>

<file path=customXml/item4.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F3E1ECC5-F44F-4861-85CB-451F229DEE46}">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F58D4FE6-D600-49FD-A118-43A913006F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6F3C50-A029-4CD3-A4C6-D670A4C92458}">
  <ds:schemaRefs>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CF32E9B-D925-4E95-9E15-6C397F59CEB4}">
  <ds:schemaRefs>
    <ds:schemaRef ds:uri="Microsoft.SharePoint.Taxonomy.ContentTypeSync"/>
  </ds:schemaRefs>
</ds:datastoreItem>
</file>

<file path=customXml/itemProps5.xml><?xml version="1.0" encoding="utf-8"?>
<ds:datastoreItem xmlns:ds="http://schemas.openxmlformats.org/officeDocument/2006/customXml" ds:itemID="{8A0AADEB-7E2F-43E8-9AE8-A3FF53723D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ReadMe</vt:lpstr>
      <vt:lpstr>f1.1</vt:lpstr>
      <vt:lpstr>f1-2</vt:lpstr>
      <vt:lpstr>f1-3</vt:lpstr>
      <vt:lpstr>f1-4</vt:lpstr>
      <vt:lpstr>f1-5</vt:lpstr>
      <vt:lpstr>f1.6</vt:lpstr>
      <vt:lpstr>f1-7</vt:lpstr>
      <vt:lpstr>f1.8</vt:lpstr>
      <vt:lpstr>f1-9</vt:lpstr>
      <vt:lpstr>f1-10</vt:lpstr>
      <vt:lpstr>'f1-2'!_Toc68728387</vt:lpstr>
      <vt:lpstr>'f1-3'!_Toc68728388</vt:lpstr>
      <vt:lpstr>'f1-4'!_Toc68728389</vt:lpstr>
      <vt:lpstr>f1.1!Print_Area</vt:lpstr>
      <vt:lpstr>f1.6!Print_Area</vt:lpstr>
      <vt:lpstr>f1.8!Print_Area</vt:lpstr>
      <vt:lpstr>'f1-10'!Print_Area</vt:lpstr>
      <vt:lpstr>'f1-2'!Print_Area</vt:lpstr>
      <vt:lpstr>'f1-3'!Print_Area</vt:lpstr>
      <vt:lpstr>'f1-4'!Print_Area</vt:lpstr>
      <vt:lpstr>'f1-5'!Print_Area</vt:lpstr>
      <vt:lpstr>'f1-7'!Print_Area</vt:lpstr>
      <vt:lpstr>'f1-9'!Print_Area</vt:lpstr>
      <vt:lpstr>ReadMe!Print_Area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els.contact@oecd.org</dc:creator>
  <cp:lastModifiedBy>els.contact@oecd.org</cp:lastModifiedBy>
  <dcterms:created xsi:type="dcterms:W3CDTF">2021-07-06T13:31:32Z</dcterms:created>
  <dcterms:modified xsi:type="dcterms:W3CDTF">2021-07-07T10:14:51Z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197;#Social and welfare issues|fdc1624a-8b5f-4616-8d92-78164f6b5c86</vt:lpwstr>
  </property>
  <property fmtid="{D5CDD505-2E9C-101B-9397-08002B2CF9AE}" pid="5" name="OECDCommittee">
    <vt:lpwstr>269;#Working Party on Social Policy|20f17ba2-08e0-4879-939f-a8e21553ddd8</vt:lpwstr>
  </property>
  <property fmtid="{D5CDD505-2E9C-101B-9397-08002B2CF9AE}" pid="6" name="OECDPWB">
    <vt:lpwstr>845;#2.2.3.7 Preparation of the 2018 Social Policy Ministerial|abb435b1-21e1-4e09-9851-b3f1a9f74191</vt:lpwstr>
  </property>
  <property fmtid="{D5CDD505-2E9C-101B-9397-08002B2CF9AE}" pid="7" name="OECDKeywords">
    <vt:lpwstr>250;#Ministerial|7cfa5426-8c4b-4456-9d48-ef4a6bf81ba1</vt:lpwstr>
  </property>
  <property fmtid="{D5CDD505-2E9C-101B-9397-08002B2CF9AE}" pid="8" name="OECDHorizontalProjects">
    <vt:lpwstr/>
  </property>
  <property fmtid="{D5CDD505-2E9C-101B-9397-08002B2CF9AE}" pid="9" name="OECDProjectOwnerStructure">
    <vt:lpwstr>49;#ELS/SPD|0e85e649-01ae-435c-b5a2-39c5f49851ef</vt:lpwstr>
  </property>
</Properties>
</file>