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6300" windowHeight="11760"/>
  </bookViews>
  <sheets>
    <sheet name="Figure_Top100&amp;5%_Prod_LP_2001" sheetId="23" r:id="rId1"/>
    <sheet name="Figure_Top100_Prod_LP_2001_100" sheetId="18" r:id="rId2"/>
    <sheet name="Data_OrbisLP_DeflNA_top100" sheetId="16" r:id="rId3"/>
    <sheet name="Figure_5%_Prod_LP_2001_100" sheetId="21" r:id="rId4"/>
    <sheet name="Data_OrbisLP_DeflNA_top_5%" sheetId="22" r:id="rId5"/>
  </sheets>
  <definedNames>
    <definedName name="_xlnm._FilterDatabase" localSheetId="3" hidden="1">'Figure_5%_Prod_LP_2001_100'!#REF!</definedName>
    <definedName name="_xlnm._FilterDatabase" localSheetId="1" hidden="1">Figure_Top100_Prod_LP_2001_100!#REF!</definedName>
  </definedNames>
  <calcPr calcId="145621"/>
</workbook>
</file>

<file path=xl/calcChain.xml><?xml version="1.0" encoding="utf-8"?>
<calcChain xmlns="http://schemas.openxmlformats.org/spreadsheetml/2006/main">
  <c r="G28" i="23" l="1"/>
  <c r="H28" i="23"/>
  <c r="I28" i="23"/>
  <c r="G50" i="23"/>
  <c r="H50" i="23"/>
  <c r="I50" i="23"/>
  <c r="E48" i="21" l="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41" i="18"/>
  <c r="D41" i="18"/>
  <c r="E40" i="18"/>
  <c r="D40" i="18"/>
  <c r="E39" i="18"/>
  <c r="D39" i="18"/>
  <c r="E38" i="18"/>
  <c r="D38" i="18"/>
  <c r="E37" i="18"/>
  <c r="D37" i="18"/>
  <c r="E36" i="18"/>
  <c r="D36" i="18"/>
  <c r="E35" i="18"/>
  <c r="D35" i="18"/>
  <c r="E34" i="18"/>
  <c r="D34" i="18"/>
  <c r="E33" i="18"/>
  <c r="D33" i="18"/>
  <c r="E32" i="18"/>
  <c r="D32" i="18"/>
  <c r="E31" i="18"/>
  <c r="D31" i="18"/>
  <c r="E30" i="18"/>
  <c r="D30" i="18"/>
  <c r="E29" i="18"/>
  <c r="D29" i="18"/>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23" i="18"/>
  <c r="D23" i="18"/>
  <c r="E22" i="18"/>
  <c r="D22" i="18"/>
  <c r="E21" i="18"/>
  <c r="D21" i="18"/>
  <c r="E20" i="18"/>
  <c r="D20" i="18"/>
  <c r="E19" i="18"/>
  <c r="D19" i="18"/>
  <c r="E18" i="18"/>
  <c r="D18" i="18"/>
  <c r="E17" i="18"/>
  <c r="D17" i="18"/>
  <c r="E16" i="18"/>
  <c r="D16" i="18"/>
  <c r="E15" i="18"/>
  <c r="D15" i="18"/>
  <c r="E14" i="18"/>
  <c r="D14" i="18"/>
  <c r="E13" i="18"/>
  <c r="D13" i="18"/>
  <c r="E12" i="18"/>
  <c r="D12" i="18"/>
  <c r="E11" i="18"/>
  <c r="D11" i="18"/>
  <c r="F47" i="21" l="1"/>
  <c r="C45" i="21"/>
  <c r="C46" i="21" s="1"/>
  <c r="C47" i="21" s="1"/>
  <c r="C48" i="21" s="1"/>
  <c r="E35" i="21"/>
  <c r="D35" i="21"/>
  <c r="C35" i="21"/>
  <c r="C34" i="21" s="1"/>
  <c r="C33" i="21" s="1"/>
  <c r="C32" i="21" s="1"/>
  <c r="E34" i="21"/>
  <c r="D34" i="21"/>
  <c r="E33" i="21"/>
  <c r="D33" i="21"/>
  <c r="E32" i="21"/>
  <c r="D32" i="21"/>
  <c r="C23" i="21"/>
  <c r="C24" i="21" s="1"/>
  <c r="C25" i="21" s="1"/>
  <c r="C26" i="21" s="1"/>
  <c r="E13" i="21"/>
  <c r="D13" i="21"/>
  <c r="C13" i="21"/>
  <c r="C12" i="21" s="1"/>
  <c r="C11" i="21" s="1"/>
  <c r="C10" i="21" s="1"/>
  <c r="E12" i="21"/>
  <c r="D12" i="21"/>
  <c r="E11" i="21"/>
  <c r="D11" i="21"/>
  <c r="E10" i="21"/>
  <c r="D10" i="21"/>
  <c r="F35" i="21" l="1"/>
  <c r="F23" i="21"/>
  <c r="F25" i="21"/>
  <c r="F32" i="21"/>
  <c r="F46" i="21"/>
  <c r="F15" i="21"/>
  <c r="F19" i="21"/>
  <c r="F45" i="21"/>
  <c r="F40" i="21"/>
  <c r="F11" i="21"/>
  <c r="F37" i="21"/>
  <c r="F41" i="21"/>
  <c r="F14" i="21"/>
  <c r="F16" i="21"/>
  <c r="F18" i="21"/>
  <c r="F20" i="21"/>
  <c r="F44" i="21"/>
  <c r="F21" i="21"/>
  <c r="F48" i="21"/>
  <c r="F36" i="21"/>
  <c r="F10" i="21"/>
  <c r="F12" i="21"/>
  <c r="F17" i="21"/>
  <c r="F24" i="21"/>
  <c r="F42" i="21"/>
  <c r="F39" i="21"/>
  <c r="F34" i="21"/>
  <c r="F13" i="21"/>
  <c r="F22" i="21"/>
  <c r="F33" i="21"/>
  <c r="F38" i="21"/>
  <c r="F43" i="21"/>
  <c r="F26" i="21"/>
  <c r="F34" i="18" l="1"/>
  <c r="F36" i="18"/>
  <c r="F38" i="18"/>
  <c r="F40" i="18"/>
  <c r="F29" i="18"/>
  <c r="F17" i="18"/>
  <c r="F21" i="18"/>
  <c r="C38" i="18"/>
  <c r="C39" i="18" s="1"/>
  <c r="C40" i="18" s="1"/>
  <c r="C41" i="18" s="1"/>
  <c r="F33" i="18"/>
  <c r="C20" i="18"/>
  <c r="C21" i="18" s="1"/>
  <c r="C22" i="18" s="1"/>
  <c r="C23" i="18" s="1"/>
  <c r="F41" i="18" l="1"/>
  <c r="F22" i="18"/>
  <c r="F20" i="18"/>
  <c r="F16" i="18"/>
  <c r="F12" i="18"/>
  <c r="F31" i="18"/>
  <c r="F11" i="18"/>
  <c r="F39" i="18"/>
  <c r="F32" i="18"/>
  <c r="F30" i="18"/>
  <c r="F15" i="18"/>
  <c r="F35" i="18"/>
  <c r="F23" i="18"/>
  <c r="F19" i="18"/>
  <c r="F13" i="18"/>
  <c r="F37" i="18"/>
  <c r="F18" i="18"/>
  <c r="F14" i="18"/>
</calcChain>
</file>

<file path=xl/sharedStrings.xml><?xml version="1.0" encoding="utf-8"?>
<sst xmlns="http://schemas.openxmlformats.org/spreadsheetml/2006/main" count="149" uniqueCount="32">
  <si>
    <t>Services</t>
  </si>
  <si>
    <t>Manufacturing</t>
  </si>
  <si>
    <t>No. of industries</t>
  </si>
  <si>
    <t>Average</t>
  </si>
  <si>
    <t>Manufacturing + services</t>
  </si>
  <si>
    <t xml:space="preserve">Manufacturing </t>
  </si>
  <si>
    <t>Note: * Included sectors are manufacturing and business services, excluding the financial sector</t>
  </si>
  <si>
    <t>Note: Excluding the financial sector</t>
  </si>
  <si>
    <t xml:space="preserve">Comparing labour productivity: global frontier firms, non-frontier firms </t>
  </si>
  <si>
    <t>Non-frontier</t>
  </si>
  <si>
    <t>Frontier</t>
  </si>
  <si>
    <t>2001 = 1 (log points), average across 24 OECD countries and 22 manufacturing and 27 market services industries. Global frontier is defined as the 100 most productive firms within each industry, by each year.</t>
  </si>
  <si>
    <t>Average of log of productivity</t>
  </si>
  <si>
    <t>Number of observations</t>
  </si>
  <si>
    <t>Year</t>
  </si>
  <si>
    <t>Sector</t>
  </si>
  <si>
    <t>Note:</t>
  </si>
  <si>
    <t>Source:</t>
  </si>
  <si>
    <t>Frontier (Top 5%)</t>
  </si>
  <si>
    <t>Frontier (Top 100)</t>
  </si>
  <si>
    <t>2001 = 1 (log points), average across 24 OECD countries and 22 manufacturing and 27 market services industries. Global frontier is defined as the 5% most productive firms within each industry, by each year.</t>
  </si>
  <si>
    <t xml:space="preserve">OECD preliminary results based on Andrews, D., C. Criscuolo and P. Gal (2016), “Mind the Gap: Productivity Divergence between the Global Frontier and Laggard Firms”, OECD Productivity Working Papers, forthcoming; </t>
  </si>
  <si>
    <t>Data Source:</t>
  </si>
  <si>
    <t>Orbis database of Bureau van Dijk.</t>
  </si>
  <si>
    <t>Manufacturing + business services</t>
  </si>
  <si>
    <t>Business services</t>
  </si>
  <si>
    <t>Frontier (Top 5%  ORBIS)</t>
  </si>
  <si>
    <t>Average growth</t>
  </si>
  <si>
    <t>Non-frontier (ORBIS)</t>
  </si>
  <si>
    <t>FE set:</t>
  </si>
  <si>
    <r>
      <t>2001 = 1 (log points), average across 24 OECD countries and 22 manufacturing and 27 market services industries.</t>
    </r>
    <r>
      <rPr>
        <b/>
        <sz val="10"/>
        <rFont val="Arial"/>
        <family val="2"/>
      </rPr>
      <t xml:space="preserve"> </t>
    </r>
  </si>
  <si>
    <t>Global frontier has two definitions here (see two series on figures).  Global frontier is defined as the 100 most productive firms within each industry and is defined as the 5% most productive firms within each industry, by each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</si>
</sst>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00"/>
    <numFmt numFmtId="167" formatCode="_(* #,##0.000_);_(* \(#,##0.000\);_(* &quot;-&quot;??_);_(@_)"/>
    <numFmt numFmtId="168" formatCode="0.0%"/>
  </numFmts>
  <fonts count="11" x14ac:knownFonts="1">
    <font>
      <sz val="10"/>
      <name val="Arial"/>
      <family val="2"/>
    </font>
    <font>
      <sz val="10"/>
      <color theme="1"/>
      <name val="Arial"/>
      <family val="2"/>
    </font>
    <font>
      <sz val="10"/>
      <name val="Arial"/>
      <family val="2"/>
    </font>
    <font>
      <b/>
      <sz val="10"/>
      <name val="Arial"/>
      <family val="2"/>
    </font>
    <font>
      <sz val="10"/>
      <color theme="0" tint="-0.249977111117893"/>
      <name val="Arial"/>
      <family val="2"/>
    </font>
    <font>
      <b/>
      <i/>
      <sz val="10"/>
      <name val="Arial"/>
      <family val="2"/>
    </font>
    <font>
      <i/>
      <sz val="10"/>
      <name val="Arial"/>
      <family val="2"/>
    </font>
    <font>
      <sz val="12"/>
      <name val="Arial"/>
      <family val="2"/>
    </font>
    <font>
      <b/>
      <sz val="16"/>
      <name val="Arial"/>
      <family val="2"/>
    </font>
    <font>
      <sz val="9"/>
      <name val="Arial"/>
      <family val="2"/>
    </font>
    <font>
      <b/>
      <sz val="14"/>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164"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3" fillId="15" borderId="0" xfId="0" applyFont="1" applyFill="1" applyBorder="1"/>
    <xf numFmtId="0" fontId="2" fillId="15" borderId="0" xfId="0" applyFont="1" applyFill="1" applyBorder="1"/>
    <xf numFmtId="0" fontId="0" fillId="15" borderId="0" xfId="0" applyFill="1" applyBorder="1"/>
    <xf numFmtId="2" fontId="0" fillId="15" borderId="0" xfId="0" applyNumberFormat="1" applyFill="1" applyBorder="1"/>
    <xf numFmtId="0" fontId="0" fillId="15" borderId="0" xfId="0" applyFont="1" applyFill="1" applyBorder="1"/>
    <xf numFmtId="0" fontId="0" fillId="0" borderId="0" xfId="0" applyBorder="1"/>
    <xf numFmtId="0" fontId="0" fillId="15" borderId="0" xfId="0" applyFill="1" applyBorder="1" applyAlignment="1">
      <alignment horizontal="left" vertical="center"/>
    </xf>
    <xf numFmtId="0" fontId="0" fillId="0" borderId="0" xfId="0" applyBorder="1" applyAlignment="1"/>
    <xf numFmtId="0" fontId="0" fillId="0" borderId="0" xfId="0" applyBorder="1" applyAlignment="1">
      <alignment horizontal="right"/>
    </xf>
    <xf numFmtId="0" fontId="0" fillId="15" borderId="0" xfId="0" applyNumberFormat="1" applyFill="1" applyBorder="1" applyAlignment="1">
      <alignment horizontal="center"/>
    </xf>
    <xf numFmtId="0" fontId="0" fillId="15" borderId="0" xfId="0" applyFill="1" applyBorder="1" applyAlignment="1">
      <alignment horizontal="center"/>
    </xf>
    <xf numFmtId="166" fontId="0" fillId="0" borderId="0" xfId="0" applyNumberFormat="1" applyFont="1" applyBorder="1" applyAlignment="1">
      <alignment horizontal="center" wrapText="1"/>
    </xf>
    <xf numFmtId="167" fontId="0" fillId="0" borderId="0" xfId="14" applyNumberFormat="1" applyFont="1" applyBorder="1" applyAlignment="1">
      <alignment horizontal="center"/>
    </xf>
    <xf numFmtId="0" fontId="0" fillId="0" borderId="0" xfId="0" applyBorder="1" applyAlignment="1">
      <alignment horizontal="center"/>
    </xf>
    <xf numFmtId="166" fontId="0" fillId="0" borderId="0" xfId="0" applyNumberFormat="1" applyFont="1" applyBorder="1" applyAlignment="1">
      <alignment horizontal="center"/>
    </xf>
    <xf numFmtId="0" fontId="2" fillId="0" borderId="0" xfId="0" applyFont="1" applyBorder="1"/>
    <xf numFmtId="0" fontId="0" fillId="0" borderId="0" xfId="0" applyBorder="1" applyAlignment="1">
      <alignment vertical="center"/>
    </xf>
    <xf numFmtId="0" fontId="0" fillId="0" borderId="0" xfId="0" applyFont="1" applyBorder="1" applyAlignment="1">
      <alignment vertical="center"/>
    </xf>
    <xf numFmtId="0" fontId="4" fillId="15" borderId="0" xfId="0" applyFont="1" applyFill="1" applyBorder="1"/>
    <xf numFmtId="0" fontId="8" fillId="0" borderId="0" xfId="0" applyFont="1" applyBorder="1" applyAlignment="1">
      <alignment horizontal="center"/>
    </xf>
    <xf numFmtId="0" fontId="3" fillId="0" borderId="0" xfId="0" applyFont="1" applyBorder="1"/>
    <xf numFmtId="0" fontId="0" fillId="15" borderId="0" xfId="0" applyFont="1" applyFill="1" applyBorder="1" applyAlignment="1">
      <alignment horizontal="left" vertical="center" wrapText="1"/>
    </xf>
    <xf numFmtId="0" fontId="5" fillId="15" borderId="0" xfId="0" applyFont="1" applyFill="1" applyBorder="1" applyAlignment="1">
      <alignment horizontal="left" vertical="center" wrapText="1"/>
    </xf>
    <xf numFmtId="2" fontId="0" fillId="0" borderId="0" xfId="0" applyNumberFormat="1" applyFont="1" applyBorder="1" applyAlignment="1">
      <alignment horizontal="center"/>
    </xf>
    <xf numFmtId="0" fontId="6" fillId="0" borderId="0" xfId="0" applyNumberFormat="1" applyFont="1" applyBorder="1" applyAlignment="1">
      <alignment horizontal="center"/>
    </xf>
    <xf numFmtId="0" fontId="4" fillId="15" borderId="0" xfId="0" applyFont="1" applyFill="1" applyBorder="1" applyAlignment="1">
      <alignment horizontal="left" vertical="center"/>
    </xf>
    <xf numFmtId="0" fontId="8" fillId="0" borderId="0" xfId="0" applyFont="1" applyBorder="1" applyAlignment="1">
      <alignment horizontal="center"/>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0" fontId="0" fillId="15" borderId="0" xfId="0" applyFill="1" applyBorder="1" applyAlignment="1">
      <alignment horizontal="center" vertical="center" wrapText="1"/>
    </xf>
    <xf numFmtId="0" fontId="0" fillId="15" borderId="0" xfId="0" applyFill="1" applyBorder="1" applyAlignment="1">
      <alignment horizontal="center" wrapText="1"/>
    </xf>
    <xf numFmtId="0" fontId="8" fillId="0" borderId="0"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0" fillId="0" borderId="0" xfId="0" applyAlignment="1">
      <alignment horizontal="center" wrapText="1"/>
    </xf>
    <xf numFmtId="0" fontId="0" fillId="0" borderId="0" xfId="0" applyAlignment="1">
      <alignment horizontal="center" vertical="center" wrapText="1"/>
    </xf>
    <xf numFmtId="0" fontId="2" fillId="15" borderId="0" xfId="0" applyFont="1" applyFill="1" applyBorder="1" applyAlignment="1">
      <alignment horizontal="center" vertical="center"/>
    </xf>
    <xf numFmtId="0" fontId="0" fillId="15" borderId="0" xfId="0" applyFill="1" applyBorder="1" applyAlignment="1">
      <alignment horizontal="center" vertical="center"/>
    </xf>
    <xf numFmtId="0" fontId="8" fillId="15" borderId="0" xfId="0" applyFont="1" applyFill="1" applyBorder="1" applyAlignment="1">
      <alignment horizontal="center"/>
    </xf>
    <xf numFmtId="0" fontId="0" fillId="15" borderId="0" xfId="0" applyFont="1" applyFill="1" applyBorder="1" applyAlignment="1">
      <alignment horizontal="center" vertical="center" wrapText="1"/>
    </xf>
    <xf numFmtId="0" fontId="9" fillId="15" borderId="0" xfId="0" applyFont="1" applyFill="1" applyBorder="1" applyAlignment="1">
      <alignment vertical="center" wrapText="1"/>
    </xf>
    <xf numFmtId="0" fontId="0" fillId="15" borderId="0" xfId="0" applyFill="1" applyBorder="1" applyAlignment="1"/>
    <xf numFmtId="0" fontId="0" fillId="15" borderId="0" xfId="0" applyFill="1" applyBorder="1" applyAlignment="1">
      <alignment horizontal="right" vertical="center"/>
    </xf>
    <xf numFmtId="0" fontId="0" fillId="15" borderId="0" xfId="0" applyFill="1" applyBorder="1" applyAlignment="1">
      <alignment vertical="center" wrapText="1"/>
    </xf>
    <xf numFmtId="0" fontId="0" fillId="15" borderId="0" xfId="0" applyFill="1" applyBorder="1" applyAlignment="1">
      <alignment wrapText="1"/>
    </xf>
    <xf numFmtId="167" fontId="0" fillId="15" borderId="0" xfId="14" applyNumberFormat="1" applyFont="1" applyFill="1" applyBorder="1" applyAlignment="1">
      <alignment horizontal="center" vertical="center"/>
    </xf>
    <xf numFmtId="167" fontId="0" fillId="15" borderId="0" xfId="14" applyNumberFormat="1" applyFont="1" applyFill="1" applyBorder="1" applyAlignment="1">
      <alignment horizontal="center"/>
    </xf>
    <xf numFmtId="167" fontId="0" fillId="15" borderId="2" xfId="14" applyNumberFormat="1" applyFont="1" applyFill="1" applyBorder="1" applyAlignment="1">
      <alignment horizontal="center" vertical="center"/>
    </xf>
    <xf numFmtId="167" fontId="0" fillId="15" borderId="3" xfId="14" applyNumberFormat="1" applyFont="1" applyFill="1" applyBorder="1" applyAlignment="1">
      <alignment horizontal="center" vertical="center"/>
    </xf>
    <xf numFmtId="167" fontId="0" fillId="15" borderId="4" xfId="14" applyNumberFormat="1" applyFont="1" applyFill="1" applyBorder="1" applyAlignment="1">
      <alignment horizontal="center" vertical="center"/>
    </xf>
    <xf numFmtId="168" fontId="0" fillId="15" borderId="5" xfId="15" applyNumberFormat="1" applyFont="1" applyFill="1" applyBorder="1" applyAlignment="1">
      <alignment horizontal="center" vertical="center"/>
    </xf>
    <xf numFmtId="168" fontId="0" fillId="15" borderId="6" xfId="15" applyNumberFormat="1" applyFont="1" applyFill="1" applyBorder="1" applyAlignment="1">
      <alignment horizontal="center" vertical="center"/>
    </xf>
    <xf numFmtId="10" fontId="0" fillId="15" borderId="7" xfId="15" applyNumberFormat="1" applyFont="1" applyFill="1" applyBorder="1" applyAlignment="1">
      <alignment horizontal="center" vertical="center"/>
    </xf>
    <xf numFmtId="166" fontId="0" fillId="15" borderId="0" xfId="0" applyNumberFormat="1" applyFont="1" applyFill="1" applyBorder="1" applyAlignment="1">
      <alignment horizontal="center" vertical="center"/>
    </xf>
    <xf numFmtId="166" fontId="0" fillId="15" borderId="0" xfId="0" applyNumberFormat="1" applyFont="1" applyFill="1" applyBorder="1" applyAlignment="1">
      <alignment horizontal="center" vertical="center" wrapText="1"/>
    </xf>
    <xf numFmtId="168" fontId="0" fillId="15" borderId="0" xfId="15" applyNumberFormat="1" applyFont="1" applyFill="1" applyBorder="1" applyAlignment="1">
      <alignment horizontal="center" vertical="center"/>
    </xf>
    <xf numFmtId="166" fontId="0" fillId="15" borderId="0" xfId="0" applyNumberFormat="1" applyFont="1" applyFill="1" applyBorder="1" applyAlignment="1">
      <alignment horizontal="center" wrapText="1"/>
    </xf>
    <xf numFmtId="166" fontId="0" fillId="15" borderId="0" xfId="0" applyNumberFormat="1" applyFont="1" applyFill="1" applyBorder="1" applyAlignment="1">
      <alignment horizontal="center"/>
    </xf>
    <xf numFmtId="0" fontId="5" fillId="15" borderId="0" xfId="0" applyFont="1" applyFill="1" applyBorder="1" applyAlignment="1">
      <alignment horizontal="center" vertical="center" wrapText="1"/>
    </xf>
    <xf numFmtId="2" fontId="0" fillId="15" borderId="0" xfId="0" applyNumberFormat="1" applyFont="1" applyFill="1" applyBorder="1" applyAlignment="1">
      <alignment horizontal="center" vertical="center"/>
    </xf>
    <xf numFmtId="0" fontId="6" fillId="15" borderId="0" xfId="0" applyNumberFormat="1" applyFont="1" applyFill="1" applyBorder="1" applyAlignment="1">
      <alignment horizontal="center" vertical="center"/>
    </xf>
    <xf numFmtId="0" fontId="0" fillId="15" borderId="0" xfId="0" applyFont="1" applyFill="1" applyBorder="1" applyAlignment="1">
      <alignment horizontal="center" vertical="center"/>
    </xf>
    <xf numFmtId="168" fontId="0" fillId="15" borderId="0" xfId="15" applyNumberFormat="1" applyFont="1" applyFill="1" applyBorder="1" applyAlignment="1">
      <alignment horizontal="center" vertical="center" wrapText="1"/>
    </xf>
    <xf numFmtId="0" fontId="9" fillId="15" borderId="0" xfId="0" applyFont="1" applyFill="1" applyBorder="1" applyAlignment="1">
      <alignment horizontal="center" vertical="center" wrapText="1"/>
    </xf>
    <xf numFmtId="0" fontId="0" fillId="15" borderId="0" xfId="0" applyNumberFormat="1" applyFill="1" applyBorder="1" applyAlignment="1">
      <alignment horizontal="center" vertical="center"/>
    </xf>
    <xf numFmtId="0" fontId="7" fillId="15" borderId="0" xfId="0" applyFont="1" applyFill="1" applyBorder="1" applyAlignment="1">
      <alignment horizontal="left" vertical="top" wrapText="1"/>
    </xf>
    <xf numFmtId="0" fontId="7" fillId="15" borderId="0" xfId="0" applyFont="1" applyFill="1" applyBorder="1" applyAlignment="1">
      <alignment horizontal="left" wrapText="1"/>
    </xf>
    <xf numFmtId="0" fontId="10" fillId="15" borderId="0" xfId="0" applyFont="1" applyFill="1" applyBorder="1"/>
    <xf numFmtId="168" fontId="6" fillId="15" borderId="0" xfId="15" applyNumberFormat="1" applyFont="1" applyFill="1" applyBorder="1" applyAlignment="1">
      <alignment horizontal="center" vertical="center"/>
    </xf>
  </cellXfs>
  <cellStyles count="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Comma" xfId="14" builtinId="3"/>
    <cellStyle name="Normal" xfId="0" builtinId="0"/>
    <cellStyle name="Note 2" xfId="13"/>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'Figure_Top100&amp;5%_Prod_LP_2001'!$F$11</c:f>
              <c:strCache>
                <c:ptCount val="1"/>
                <c:pt idx="0">
                  <c:v>Average</c:v>
                </c:pt>
              </c:strCache>
            </c:strRef>
          </c:tx>
          <c:spPr>
            <a:ln w="63500">
              <a:solidFill>
                <a:schemeClr val="tx2"/>
              </a:solidFill>
              <a:prstDash val="sysDash"/>
            </a:ln>
          </c:spPr>
          <c:marker>
            <c:symbol val="none"/>
          </c:marker>
          <c:dPt>
            <c:idx val="3"/>
            <c:bubble3D val="0"/>
          </c:dPt>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'Figure_Top100&amp;5%_Prod_LP_2001'!$F$12:$F$28</c:f>
              <c:numCache>
                <c:formatCode>_(* #,##0.000_);_(* \(#,##0.000\);_(* "-"??_);_(@_)</c:formatCode>
                <c:ptCount val="13"/>
                <c:pt idx="0">
                  <c:v>1</c:v>
                </c:pt>
                <c:pt idx="1">
                  <c:v>0.98676948571428569</c:v>
                </c:pt>
                <c:pt idx="2">
                  <c:v>1.03544596122449</c:v>
                </c:pt>
                <c:pt idx="3">
                  <c:v>1.102710473469388</c:v>
                </c:pt>
                <c:pt idx="4">
                  <c:v>1.1676666428571429</c:v>
                </c:pt>
                <c:pt idx="5">
                  <c:v>1.2359008448979591</c:v>
                </c:pt>
                <c:pt idx="6">
                  <c:v>1.3271128163265304</c:v>
                </c:pt>
                <c:pt idx="7">
                  <c:v>1.3086767183673469</c:v>
                </c:pt>
                <c:pt idx="8">
                  <c:v>1.2834120836734695</c:v>
                </c:pt>
                <c:pt idx="9">
                  <c:v>1.3247821775510205</c:v>
                </c:pt>
                <c:pt idx="10">
                  <c:v>1.3552262367346939</c:v>
                </c:pt>
                <c:pt idx="11">
                  <c:v>1.3938528448979592</c:v>
                </c:pt>
                <c:pt idx="12">
                  <c:v>1.3929968816326532</c:v>
                </c:pt>
              </c:numCache>
            </c:numRef>
          </c:val>
          <c:smooth val="0"/>
        </c:ser>
        <c:ser>
          <c:idx val="1"/>
          <c:order val="1"/>
          <c:tx>
            <c:strRef>
              <c:f>'Figure_Top100&amp;5%_Prod_LP_2001'!$A$30</c:f>
              <c:strCache>
                <c:ptCount val="1"/>
                <c:pt idx="0">
                  <c:v>Non-frontier (ORBIS)</c:v>
                </c:pt>
              </c:strCache>
            </c:strRef>
          </c:tx>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'Figure_Top100&amp;5%_Prod_LP_2001'!$F$34:$F$50</c:f>
              <c:numCache>
                <c:formatCode>_(* #,##0.000_);_(* \(#,##0.000\);_(* "-"??_);_(@_)</c:formatCode>
                <c:ptCount val="13"/>
                <c:pt idx="0">
                  <c:v>1</c:v>
                </c:pt>
                <c:pt idx="1">
                  <c:v>0.97694407551020424</c:v>
                </c:pt>
                <c:pt idx="2">
                  <c:v>0.9868731306122448</c:v>
                </c:pt>
                <c:pt idx="3">
                  <c:v>1.0376341204081634</c:v>
                </c:pt>
                <c:pt idx="4">
                  <c:v>1.0663605653061223</c:v>
                </c:pt>
                <c:pt idx="5">
                  <c:v>1.0652719448979593</c:v>
                </c:pt>
                <c:pt idx="6">
                  <c:v>1.0852800204081632</c:v>
                </c:pt>
                <c:pt idx="7">
                  <c:v>1.0736115857142856</c:v>
                </c:pt>
                <c:pt idx="8">
                  <c:v>1.0138520346938775</c:v>
                </c:pt>
                <c:pt idx="9">
                  <c:v>1.0612394020408162</c:v>
                </c:pt>
                <c:pt idx="10">
                  <c:v>1.0633102346938774</c:v>
                </c:pt>
                <c:pt idx="11">
                  <c:v>1.0498494367346938</c:v>
                </c:pt>
                <c:pt idx="12">
                  <c:v>1.0596899040816328</c:v>
                </c:pt>
              </c:numCache>
            </c:numRef>
          </c:val>
          <c:smooth val="0"/>
        </c:ser>
        <c:ser>
          <c:idx val="0"/>
          <c:order val="2"/>
          <c:spPr>
            <a:ln w="34925">
              <a:solidFill>
                <a:schemeClr val="tx1"/>
              </a:solidFill>
            </a:ln>
          </c:spPr>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'Figure_Top100&amp;5%_Prod_LP_2001'!$F$56:$F$68</c:f>
              <c:numCache>
                <c:formatCode>General</c:formatCode>
                <c:ptCount val="13"/>
                <c:pt idx="0">
                  <c:v>1</c:v>
                </c:pt>
                <c:pt idx="1">
                  <c:v>1.0015850979591836</c:v>
                </c:pt>
                <c:pt idx="2">
                  <c:v>1.054691693877551</c:v>
                </c:pt>
                <c:pt idx="3">
                  <c:v>1.1217166775510206</c:v>
                </c:pt>
                <c:pt idx="4">
                  <c:v>1.186366142857143</c:v>
                </c:pt>
                <c:pt idx="5">
                  <c:v>1.2866100510204082</c:v>
                </c:pt>
                <c:pt idx="6">
                  <c:v>1.3381006122448982</c:v>
                </c:pt>
                <c:pt idx="7">
                  <c:v>1.3104291387755105</c:v>
                </c:pt>
                <c:pt idx="8">
                  <c:v>1.2672148163265307</c:v>
                </c:pt>
                <c:pt idx="9">
                  <c:v>1.3226868489795918</c:v>
                </c:pt>
                <c:pt idx="10">
                  <c:v>1.3481750448979595</c:v>
                </c:pt>
                <c:pt idx="11">
                  <c:v>1.3532730326530613</c:v>
                </c:pt>
                <c:pt idx="12">
                  <c:v>1.3555049469387757</c:v>
                </c:pt>
              </c:numCache>
            </c:numRef>
          </c:val>
          <c:smooth val="0"/>
        </c:ser>
        <c:dLbls>
          <c:showLegendKey val="0"/>
          <c:showVal val="0"/>
          <c:showCatName val="0"/>
          <c:showSerName val="0"/>
          <c:showPercent val="0"/>
          <c:showBubbleSize val="0"/>
        </c:dLbls>
        <c:marker val="1"/>
        <c:smooth val="0"/>
        <c:axId val="77993088"/>
        <c:axId val="77995008"/>
      </c:lineChart>
      <c:catAx>
        <c:axId val="77993088"/>
        <c:scaling>
          <c:orientation val="minMax"/>
        </c:scaling>
        <c:delete val="0"/>
        <c:axPos val="b"/>
        <c:numFmt formatCode="General" sourceLinked="1"/>
        <c:majorTickMark val="out"/>
        <c:minorTickMark val="none"/>
        <c:tickLblPos val="low"/>
        <c:txPr>
          <a:bodyPr rot="-2700000"/>
          <a:lstStyle/>
          <a:p>
            <a:pPr>
              <a:defRPr sz="1500"/>
            </a:pPr>
            <a:endParaRPr lang="en-US"/>
          </a:p>
        </c:txPr>
        <c:crossAx val="77995008"/>
        <c:crosses val="autoZero"/>
        <c:auto val="1"/>
        <c:lblAlgn val="ctr"/>
        <c:lblOffset val="100"/>
        <c:noMultiLvlLbl val="0"/>
      </c:catAx>
      <c:valAx>
        <c:axId val="77995008"/>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7993088"/>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'Figure_Top100&amp;5%_Prod_LP_2001'!$F$11</c:f>
              <c:strCache>
                <c:ptCount val="1"/>
                <c:pt idx="0">
                  <c:v>Average</c:v>
                </c:pt>
              </c:strCache>
            </c:strRef>
          </c:tx>
          <c:spPr>
            <a:ln w="63500">
              <a:solidFill>
                <a:schemeClr val="tx2"/>
              </a:solidFill>
              <a:prstDash val="sysDash"/>
            </a:ln>
          </c:spPr>
          <c:marker>
            <c:symbol val="none"/>
          </c:marker>
          <c:dPt>
            <c:idx val="3"/>
            <c:bubble3D val="0"/>
          </c:dPt>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'Figure_Top100&amp;5%_Prod_LP_2001'!$E$12:$E$28</c:f>
              <c:numCache>
                <c:formatCode>General</c:formatCode>
                <c:ptCount val="13"/>
                <c:pt idx="0">
                  <c:v>1</c:v>
                </c:pt>
                <c:pt idx="1">
                  <c:v>0.97209460000000003</c:v>
                </c:pt>
                <c:pt idx="2">
                  <c:v>0.99898719999999996</c:v>
                </c:pt>
                <c:pt idx="3">
                  <c:v>1.0608397000000001</c:v>
                </c:pt>
                <c:pt idx="4">
                  <c:v>1.1287365</c:v>
                </c:pt>
                <c:pt idx="5">
                  <c:v>1.2021752000000001</c:v>
                </c:pt>
                <c:pt idx="6">
                  <c:v>1.2611781</c:v>
                </c:pt>
                <c:pt idx="7">
                  <c:v>1.2381238999999999</c:v>
                </c:pt>
                <c:pt idx="8">
                  <c:v>1.2344618000000001</c:v>
                </c:pt>
                <c:pt idx="9">
                  <c:v>1.2842807999999999</c:v>
                </c:pt>
                <c:pt idx="10">
                  <c:v>1.3259573</c:v>
                </c:pt>
                <c:pt idx="11">
                  <c:v>1.3047286</c:v>
                </c:pt>
                <c:pt idx="12">
                  <c:v>1.332408</c:v>
                </c:pt>
              </c:numCache>
            </c:numRef>
          </c:val>
          <c:smooth val="0"/>
        </c:ser>
        <c:ser>
          <c:idx val="1"/>
          <c:order val="1"/>
          <c:tx>
            <c:strRef>
              <c:f>'Figure_Top100&amp;5%_Prod_LP_2001'!$A$30</c:f>
              <c:strCache>
                <c:ptCount val="1"/>
                <c:pt idx="0">
                  <c:v>Non-frontier (ORBIS)</c:v>
                </c:pt>
              </c:strCache>
            </c:strRef>
          </c:tx>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'Figure_Top100&amp;5%_Prod_LP_2001'!$E$34:$E$50</c:f>
              <c:numCache>
                <c:formatCode>General</c:formatCode>
                <c:ptCount val="13"/>
                <c:pt idx="0">
                  <c:v>1</c:v>
                </c:pt>
                <c:pt idx="1">
                  <c:v>0.97048000000000001</c:v>
                </c:pt>
                <c:pt idx="2">
                  <c:v>0.97299480000000005</c:v>
                </c:pt>
                <c:pt idx="3">
                  <c:v>1.0308542000000001</c:v>
                </c:pt>
                <c:pt idx="4">
                  <c:v>1.0605553999999999</c:v>
                </c:pt>
                <c:pt idx="5">
                  <c:v>1.0547447000000001</c:v>
                </c:pt>
                <c:pt idx="6">
                  <c:v>1.06915</c:v>
                </c:pt>
                <c:pt idx="7">
                  <c:v>1.0617122999999999</c:v>
                </c:pt>
                <c:pt idx="8">
                  <c:v>0.99514389999999997</c:v>
                </c:pt>
                <c:pt idx="9">
                  <c:v>1.0571127</c:v>
                </c:pt>
                <c:pt idx="10">
                  <c:v>1.0746287999999999</c:v>
                </c:pt>
                <c:pt idx="11">
                  <c:v>1.0555562999999999</c:v>
                </c:pt>
                <c:pt idx="12">
                  <c:v>1.0711546000000001</c:v>
                </c:pt>
              </c:numCache>
            </c:numRef>
          </c:val>
          <c:smooth val="0"/>
        </c:ser>
        <c:ser>
          <c:idx val="0"/>
          <c:order val="2"/>
          <c:spPr>
            <a:ln w="34925">
              <a:solidFill>
                <a:schemeClr val="tx1"/>
              </a:solidFill>
            </a:ln>
          </c:spPr>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'Figure_Top100&amp;5%_Prod_LP_2001'!$E$56:$E$68</c:f>
              <c:numCache>
                <c:formatCode>General</c:formatCode>
                <c:ptCount val="13"/>
                <c:pt idx="0">
                  <c:v>1</c:v>
                </c:pt>
                <c:pt idx="1">
                  <c:v>1.0106582</c:v>
                </c:pt>
                <c:pt idx="2">
                  <c:v>1.0344800999999999</c:v>
                </c:pt>
                <c:pt idx="3">
                  <c:v>1.1129808000000001</c:v>
                </c:pt>
                <c:pt idx="4">
                  <c:v>1.1555900000000001</c:v>
                </c:pt>
                <c:pt idx="5">
                  <c:v>1.2581272000000001</c:v>
                </c:pt>
                <c:pt idx="6">
                  <c:v>1.2883978</c:v>
                </c:pt>
                <c:pt idx="7">
                  <c:v>1.2749977000000001</c:v>
                </c:pt>
                <c:pt idx="8">
                  <c:v>1.2270975</c:v>
                </c:pt>
                <c:pt idx="9">
                  <c:v>1.296627</c:v>
                </c:pt>
                <c:pt idx="10">
                  <c:v>1.3187694000000001</c:v>
                </c:pt>
                <c:pt idx="11">
                  <c:v>1.3139839</c:v>
                </c:pt>
                <c:pt idx="12">
                  <c:v>1.3041715</c:v>
                </c:pt>
              </c:numCache>
            </c:numRef>
          </c:val>
          <c:smooth val="0"/>
        </c:ser>
        <c:dLbls>
          <c:showLegendKey val="0"/>
          <c:showVal val="0"/>
          <c:showCatName val="0"/>
          <c:showSerName val="0"/>
          <c:showPercent val="0"/>
          <c:showBubbleSize val="0"/>
        </c:dLbls>
        <c:marker val="1"/>
        <c:smooth val="0"/>
        <c:axId val="94014848"/>
        <c:axId val="95430528"/>
      </c:lineChart>
      <c:catAx>
        <c:axId val="94014848"/>
        <c:scaling>
          <c:orientation val="minMax"/>
        </c:scaling>
        <c:delete val="0"/>
        <c:axPos val="b"/>
        <c:numFmt formatCode="General" sourceLinked="1"/>
        <c:majorTickMark val="out"/>
        <c:minorTickMark val="none"/>
        <c:tickLblPos val="low"/>
        <c:txPr>
          <a:bodyPr rot="-2700000"/>
          <a:lstStyle/>
          <a:p>
            <a:pPr>
              <a:defRPr sz="1500"/>
            </a:pPr>
            <a:endParaRPr lang="en-US"/>
          </a:p>
        </c:txPr>
        <c:crossAx val="95430528"/>
        <c:crosses val="autoZero"/>
        <c:auto val="1"/>
        <c:lblAlgn val="ctr"/>
        <c:lblOffset val="100"/>
        <c:noMultiLvlLbl val="0"/>
      </c:catAx>
      <c:valAx>
        <c:axId val="95430528"/>
        <c:scaling>
          <c:orientation val="minMax"/>
          <c:max val="1.5"/>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94014848"/>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2.9701069353036718E-2"/>
          <c:w val="0.89672278955595164"/>
          <c:h val="0.8668063992188747"/>
        </c:manualLayout>
      </c:layout>
      <c:lineChart>
        <c:grouping val="standard"/>
        <c:varyColors val="0"/>
        <c:ser>
          <c:idx val="2"/>
          <c:order val="0"/>
          <c:tx>
            <c:strRef>
              <c:f>'Figure_Top100&amp;5%_Prod_LP_2001'!$F$11</c:f>
              <c:strCache>
                <c:ptCount val="1"/>
                <c:pt idx="0">
                  <c:v>Average</c:v>
                </c:pt>
              </c:strCache>
            </c:strRef>
          </c:tx>
          <c:spPr>
            <a:ln w="63500">
              <a:solidFill>
                <a:schemeClr val="tx2"/>
              </a:solidFill>
              <a:prstDash val="sysDash"/>
            </a:ln>
          </c:spPr>
          <c:marker>
            <c:symbol val="none"/>
          </c:marker>
          <c:dPt>
            <c:idx val="3"/>
            <c:bubble3D val="0"/>
          </c:dPt>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'Figure_Top100&amp;5%_Prod_LP_2001'!$D$12:$D$28</c:f>
              <c:numCache>
                <c:formatCode>General</c:formatCode>
                <c:ptCount val="13"/>
                <c:pt idx="0">
                  <c:v>1</c:v>
                </c:pt>
                <c:pt idx="1">
                  <c:v>0.99872680000000003</c:v>
                </c:pt>
                <c:pt idx="2">
                  <c:v>1.0651531000000001</c:v>
                </c:pt>
                <c:pt idx="3">
                  <c:v>1.1368274</c:v>
                </c:pt>
                <c:pt idx="4">
                  <c:v>1.1993875000000001</c:v>
                </c:pt>
                <c:pt idx="5">
                  <c:v>1.2633809999999999</c:v>
                </c:pt>
                <c:pt idx="6">
                  <c:v>1.3808373999999999</c:v>
                </c:pt>
                <c:pt idx="7">
                  <c:v>1.3661642000000001</c:v>
                </c:pt>
                <c:pt idx="8">
                  <c:v>1.3232975</c:v>
                </c:pt>
                <c:pt idx="9">
                  <c:v>1.3577832999999999</c:v>
                </c:pt>
                <c:pt idx="10">
                  <c:v>1.3790750000000001</c:v>
                </c:pt>
                <c:pt idx="11">
                  <c:v>1.4664725999999999</c:v>
                </c:pt>
                <c:pt idx="12">
                  <c:v>1.4423656</c:v>
                </c:pt>
              </c:numCache>
            </c:numRef>
          </c:val>
          <c:smooth val="0"/>
        </c:ser>
        <c:ser>
          <c:idx val="1"/>
          <c:order val="1"/>
          <c:tx>
            <c:strRef>
              <c:f>'Figure_Top100&amp;5%_Prod_LP_2001'!$A$30</c:f>
              <c:strCache>
                <c:ptCount val="1"/>
                <c:pt idx="0">
                  <c:v>Non-frontier (ORBIS)</c:v>
                </c:pt>
              </c:strCache>
            </c:strRef>
          </c:tx>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'Figure_Top100&amp;5%_Prod_LP_2001'!$D$34:$D$50</c:f>
              <c:numCache>
                <c:formatCode>General</c:formatCode>
                <c:ptCount val="13"/>
                <c:pt idx="0">
                  <c:v>1</c:v>
                </c:pt>
                <c:pt idx="1">
                  <c:v>0.9822111</c:v>
                </c:pt>
                <c:pt idx="2">
                  <c:v>0.9981814</c:v>
                </c:pt>
                <c:pt idx="3">
                  <c:v>1.0431585000000001</c:v>
                </c:pt>
                <c:pt idx="4">
                  <c:v>1.0710907000000001</c:v>
                </c:pt>
                <c:pt idx="5">
                  <c:v>1.0738497</c:v>
                </c:pt>
                <c:pt idx="6">
                  <c:v>1.0984229999999999</c:v>
                </c:pt>
                <c:pt idx="7">
                  <c:v>1.0833073</c:v>
                </c:pt>
                <c:pt idx="8">
                  <c:v>1.0290957000000001</c:v>
                </c:pt>
                <c:pt idx="9">
                  <c:v>1.0646019</c:v>
                </c:pt>
                <c:pt idx="10">
                  <c:v>1.0540877</c:v>
                </c:pt>
                <c:pt idx="11">
                  <c:v>1.0451994</c:v>
                </c:pt>
                <c:pt idx="12">
                  <c:v>1.0503483</c:v>
                </c:pt>
              </c:numCache>
            </c:numRef>
          </c:val>
          <c:smooth val="0"/>
        </c:ser>
        <c:ser>
          <c:idx val="0"/>
          <c:order val="2"/>
          <c:spPr>
            <a:ln w="41275">
              <a:solidFill>
                <a:schemeClr val="tx1"/>
              </a:solidFill>
            </a:ln>
          </c:spPr>
          <c:marker>
            <c:symbol val="none"/>
          </c:marker>
          <c:cat>
            <c:numRef>
              <c:f>'Figure_Top100&amp;5%_Prod_LP_2001'!$C$12:$C$28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'Figure_Top100&amp;5%_Prod_LP_2001'!$D$56:$D$68</c:f>
              <c:numCache>
                <c:formatCode>General</c:formatCode>
                <c:ptCount val="13"/>
                <c:pt idx="0">
                  <c:v>1</c:v>
                </c:pt>
                <c:pt idx="1">
                  <c:v>0.99419219999999997</c:v>
                </c:pt>
                <c:pt idx="2">
                  <c:v>1.0711604000000001</c:v>
                </c:pt>
                <c:pt idx="3">
                  <c:v>1.1288347999999999</c:v>
                </c:pt>
                <c:pt idx="4">
                  <c:v>1.211443</c:v>
                </c:pt>
                <c:pt idx="5">
                  <c:v>1.3098182999999999</c:v>
                </c:pt>
                <c:pt idx="6">
                  <c:v>1.3785992</c:v>
                </c:pt>
                <c:pt idx="7">
                  <c:v>1.3392992000000001</c:v>
                </c:pt>
                <c:pt idx="8">
                  <c:v>1.299903</c:v>
                </c:pt>
                <c:pt idx="9">
                  <c:v>1.3439208</c:v>
                </c:pt>
                <c:pt idx="10">
                  <c:v>1.3721352</c:v>
                </c:pt>
                <c:pt idx="11">
                  <c:v>1.3852864</c:v>
                </c:pt>
                <c:pt idx="12">
                  <c:v>1.3973322000000001</c:v>
                </c:pt>
              </c:numCache>
            </c:numRef>
          </c:val>
          <c:smooth val="0"/>
        </c:ser>
        <c:dLbls>
          <c:showLegendKey val="0"/>
          <c:showVal val="0"/>
          <c:showCatName val="0"/>
          <c:showSerName val="0"/>
          <c:showPercent val="0"/>
          <c:showBubbleSize val="0"/>
        </c:dLbls>
        <c:marker val="1"/>
        <c:smooth val="0"/>
        <c:axId val="97384704"/>
        <c:axId val="97473664"/>
      </c:lineChart>
      <c:catAx>
        <c:axId val="97384704"/>
        <c:scaling>
          <c:orientation val="minMax"/>
        </c:scaling>
        <c:delete val="0"/>
        <c:axPos val="b"/>
        <c:numFmt formatCode="General" sourceLinked="1"/>
        <c:majorTickMark val="out"/>
        <c:minorTickMark val="none"/>
        <c:tickLblPos val="low"/>
        <c:txPr>
          <a:bodyPr rot="-2700000"/>
          <a:lstStyle/>
          <a:p>
            <a:pPr>
              <a:defRPr sz="1500"/>
            </a:pPr>
            <a:endParaRPr lang="en-US"/>
          </a:p>
        </c:txPr>
        <c:crossAx val="97473664"/>
        <c:crosses val="autoZero"/>
        <c:auto val="1"/>
        <c:lblAlgn val="ctr"/>
        <c:lblOffset val="100"/>
        <c:tickLblSkip val="1"/>
        <c:noMultiLvlLbl val="0"/>
      </c:catAx>
      <c:valAx>
        <c:axId val="97473664"/>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97384704"/>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Figure_Top100_Prod_LP_2001_100!$F$10</c:f>
              <c:strCache>
                <c:ptCount val="1"/>
                <c:pt idx="0">
                  <c:v>Average</c:v>
                </c:pt>
              </c:strCache>
            </c:strRef>
          </c:tx>
          <c:spPr>
            <a:ln w="63500">
              <a:solidFill>
                <a:schemeClr val="tx2"/>
              </a:solidFill>
              <a:prstDash val="sysDash"/>
            </a:ln>
          </c:spPr>
          <c:marker>
            <c:symbol val="none"/>
          </c:marker>
          <c:dPt>
            <c:idx val="3"/>
            <c:bubble3D val="0"/>
          </c:dPt>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Figure_Top100_Prod_LP_2001_100!$F$11:$F$23</c:f>
              <c:numCache>
                <c:formatCode>_(* #,##0.000_);_(* \(#,##0.000\);_(* "-"??_);_(@_)</c:formatCode>
                <c:ptCount val="13"/>
                <c:pt idx="0">
                  <c:v>1</c:v>
                </c:pt>
                <c:pt idx="1">
                  <c:v>1.0015902040816322</c:v>
                </c:pt>
                <c:pt idx="2">
                  <c:v>1.0546914285714282</c:v>
                </c:pt>
                <c:pt idx="3">
                  <c:v>1.1217236734693878</c:v>
                </c:pt>
                <c:pt idx="4">
                  <c:v>1.1863699999999997</c:v>
                </c:pt>
                <c:pt idx="5">
                  <c:v>1.2866122448979591</c:v>
                </c:pt>
                <c:pt idx="6">
                  <c:v>1.3381020408163267</c:v>
                </c:pt>
                <c:pt idx="7">
                  <c:v>1.3104306122448981</c:v>
                </c:pt>
                <c:pt idx="8">
                  <c:v>1.2672197959183678</c:v>
                </c:pt>
                <c:pt idx="9">
                  <c:v>1.3226877551020402</c:v>
                </c:pt>
                <c:pt idx="10">
                  <c:v>1.3481779591836729</c:v>
                </c:pt>
                <c:pt idx="11">
                  <c:v>1.3532777551020407</c:v>
                </c:pt>
                <c:pt idx="12">
                  <c:v>1.3555130612244899</c:v>
                </c:pt>
              </c:numCache>
            </c:numRef>
          </c:val>
          <c:smooth val="0"/>
        </c:ser>
        <c:ser>
          <c:idx val="1"/>
          <c:order val="1"/>
          <c:tx>
            <c:strRef>
              <c:f>Figure_Top100_Prod_LP_2001_100!$A$25</c:f>
              <c:strCache>
                <c:ptCount val="1"/>
                <c:pt idx="0">
                  <c:v>Non-frontier</c:v>
                </c:pt>
              </c:strCache>
            </c:strRef>
          </c:tx>
          <c:marker>
            <c:symbol val="none"/>
          </c:marker>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Figure_Top100_Prod_LP_2001_100!$F$29:$F$41</c:f>
              <c:numCache>
                <c:formatCode>_(* #,##0.000_);_(* \(#,##0.000\);_(* "-"??_);_(@_)</c:formatCode>
                <c:ptCount val="13"/>
                <c:pt idx="0">
                  <c:v>1</c:v>
                </c:pt>
                <c:pt idx="1">
                  <c:v>0.98261836734693875</c:v>
                </c:pt>
                <c:pt idx="2">
                  <c:v>1.0010375510204077</c:v>
                </c:pt>
                <c:pt idx="3">
                  <c:v>1.0504732653061231</c:v>
                </c:pt>
                <c:pt idx="4">
                  <c:v>1.0790934693877556</c:v>
                </c:pt>
                <c:pt idx="5">
                  <c:v>1.0795516326530614</c:v>
                </c:pt>
                <c:pt idx="6">
                  <c:v>1.0994014285714286</c:v>
                </c:pt>
                <c:pt idx="7">
                  <c:v>1.083141224489796</c:v>
                </c:pt>
                <c:pt idx="8">
                  <c:v>1.0227722448979593</c:v>
                </c:pt>
                <c:pt idx="9">
                  <c:v>1.0745575510204086</c:v>
                </c:pt>
                <c:pt idx="10">
                  <c:v>1.0812791836734694</c:v>
                </c:pt>
                <c:pt idx="11">
                  <c:v>1.0650983673469387</c:v>
                </c:pt>
                <c:pt idx="12">
                  <c:v>1.0690781632653064</c:v>
                </c:pt>
              </c:numCache>
            </c:numRef>
          </c:val>
          <c:smooth val="0"/>
        </c:ser>
        <c:dLbls>
          <c:showLegendKey val="0"/>
          <c:showVal val="0"/>
          <c:showCatName val="0"/>
          <c:showSerName val="0"/>
          <c:showPercent val="0"/>
          <c:showBubbleSize val="0"/>
        </c:dLbls>
        <c:marker val="1"/>
        <c:smooth val="0"/>
        <c:axId val="73671808"/>
        <c:axId val="73673344"/>
      </c:lineChart>
      <c:catAx>
        <c:axId val="73671808"/>
        <c:scaling>
          <c:orientation val="minMax"/>
        </c:scaling>
        <c:delete val="0"/>
        <c:axPos val="b"/>
        <c:numFmt formatCode="General" sourceLinked="1"/>
        <c:majorTickMark val="out"/>
        <c:minorTickMark val="none"/>
        <c:tickLblPos val="low"/>
        <c:txPr>
          <a:bodyPr rot="-2700000"/>
          <a:lstStyle/>
          <a:p>
            <a:pPr>
              <a:defRPr sz="1500"/>
            </a:pPr>
            <a:endParaRPr lang="en-US"/>
          </a:p>
        </c:txPr>
        <c:crossAx val="73673344"/>
        <c:crosses val="autoZero"/>
        <c:auto val="1"/>
        <c:lblAlgn val="ctr"/>
        <c:lblOffset val="100"/>
        <c:noMultiLvlLbl val="0"/>
      </c:catAx>
      <c:valAx>
        <c:axId val="73673344"/>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671808"/>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Figure_Top100_Prod_LP_2001_100!$F$10</c:f>
              <c:strCache>
                <c:ptCount val="1"/>
                <c:pt idx="0">
                  <c:v>Average</c:v>
                </c:pt>
              </c:strCache>
            </c:strRef>
          </c:tx>
          <c:spPr>
            <a:ln w="63500">
              <a:solidFill>
                <a:schemeClr val="tx2"/>
              </a:solidFill>
              <a:prstDash val="dash"/>
            </a:ln>
          </c:spPr>
          <c:marker>
            <c:symbol val="none"/>
          </c:marker>
          <c:dPt>
            <c:idx val="3"/>
            <c:bubble3D val="0"/>
          </c:dPt>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Figure_Top100_Prod_LP_2001_100!$E$11:$E$23</c:f>
              <c:numCache>
                <c:formatCode>General</c:formatCode>
                <c:ptCount val="13"/>
                <c:pt idx="0">
                  <c:v>1</c:v>
                </c:pt>
                <c:pt idx="1">
                  <c:v>1.0106599999999997</c:v>
                </c:pt>
                <c:pt idx="2">
                  <c:v>1.0344800000000003</c:v>
                </c:pt>
                <c:pt idx="3">
                  <c:v>1.1129899999999999</c:v>
                </c:pt>
                <c:pt idx="4">
                  <c:v>1.1555900000000001</c:v>
                </c:pt>
                <c:pt idx="5">
                  <c:v>1.2581299999999995</c:v>
                </c:pt>
                <c:pt idx="6">
                  <c:v>1.2883999999999993</c:v>
                </c:pt>
                <c:pt idx="7">
                  <c:v>1.2750000000000004</c:v>
                </c:pt>
                <c:pt idx="8">
                  <c:v>1.2271000000000001</c:v>
                </c:pt>
                <c:pt idx="9">
                  <c:v>1.2966300000000004</c:v>
                </c:pt>
                <c:pt idx="10">
                  <c:v>1.3187699999999989</c:v>
                </c:pt>
                <c:pt idx="11">
                  <c:v>1.3139900000000004</c:v>
                </c:pt>
                <c:pt idx="12">
                  <c:v>1.3041800000000006</c:v>
                </c:pt>
              </c:numCache>
            </c:numRef>
          </c:val>
          <c:smooth val="0"/>
        </c:ser>
        <c:ser>
          <c:idx val="1"/>
          <c:order val="1"/>
          <c:tx>
            <c:strRef>
              <c:f>Figure_Top100_Prod_LP_2001_100!$A$25</c:f>
              <c:strCache>
                <c:ptCount val="1"/>
                <c:pt idx="0">
                  <c:v>Non-frontier</c:v>
                </c:pt>
              </c:strCache>
            </c:strRef>
          </c:tx>
          <c:marker>
            <c:symbol val="none"/>
          </c:marker>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Figure_Top100_Prod_LP_2001_100!$E$29:$E$41</c:f>
              <c:numCache>
                <c:formatCode>General</c:formatCode>
                <c:ptCount val="13"/>
                <c:pt idx="0">
                  <c:v>1</c:v>
                </c:pt>
                <c:pt idx="1">
                  <c:v>0.96865000000000023</c:v>
                </c:pt>
                <c:pt idx="2">
                  <c:v>0.98588999999999949</c:v>
                </c:pt>
                <c:pt idx="3">
                  <c:v>1.0522200000000002</c:v>
                </c:pt>
                <c:pt idx="4">
                  <c:v>1.0872100000000007</c:v>
                </c:pt>
                <c:pt idx="5">
                  <c:v>1.0724599999999995</c:v>
                </c:pt>
                <c:pt idx="6">
                  <c:v>1.0902600000000007</c:v>
                </c:pt>
                <c:pt idx="7">
                  <c:v>1.0773499999999991</c:v>
                </c:pt>
                <c:pt idx="8">
                  <c:v>1.0010399999999997</c:v>
                </c:pt>
                <c:pt idx="9">
                  <c:v>1.0737199999999998</c:v>
                </c:pt>
                <c:pt idx="10">
                  <c:v>1.10548</c:v>
                </c:pt>
                <c:pt idx="11">
                  <c:v>1.0900099999999995</c:v>
                </c:pt>
                <c:pt idx="12">
                  <c:v>1.0927500000000006</c:v>
                </c:pt>
              </c:numCache>
            </c:numRef>
          </c:val>
          <c:smooth val="0"/>
        </c:ser>
        <c:dLbls>
          <c:showLegendKey val="0"/>
          <c:showVal val="0"/>
          <c:showCatName val="0"/>
          <c:showSerName val="0"/>
          <c:showPercent val="0"/>
          <c:showBubbleSize val="0"/>
        </c:dLbls>
        <c:marker val="1"/>
        <c:smooth val="0"/>
        <c:axId val="73723264"/>
        <c:axId val="73729152"/>
      </c:lineChart>
      <c:catAx>
        <c:axId val="73723264"/>
        <c:scaling>
          <c:orientation val="minMax"/>
        </c:scaling>
        <c:delete val="0"/>
        <c:axPos val="b"/>
        <c:numFmt formatCode="General" sourceLinked="1"/>
        <c:majorTickMark val="out"/>
        <c:minorTickMark val="none"/>
        <c:tickLblPos val="low"/>
        <c:txPr>
          <a:bodyPr rot="-2700000"/>
          <a:lstStyle/>
          <a:p>
            <a:pPr>
              <a:defRPr sz="1500"/>
            </a:pPr>
            <a:endParaRPr lang="en-US"/>
          </a:p>
        </c:txPr>
        <c:crossAx val="73729152"/>
        <c:crosses val="autoZero"/>
        <c:auto val="1"/>
        <c:lblAlgn val="ctr"/>
        <c:lblOffset val="100"/>
        <c:noMultiLvlLbl val="0"/>
      </c:catAx>
      <c:valAx>
        <c:axId val="73729152"/>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723264"/>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2.9701069353036718E-2"/>
          <c:w val="0.89672278955595164"/>
          <c:h val="0.8668063992188747"/>
        </c:manualLayout>
      </c:layout>
      <c:lineChart>
        <c:grouping val="standard"/>
        <c:varyColors val="0"/>
        <c:ser>
          <c:idx val="2"/>
          <c:order val="0"/>
          <c:tx>
            <c:strRef>
              <c:f>Figure_Top100_Prod_LP_2001_100!$F$10</c:f>
              <c:strCache>
                <c:ptCount val="1"/>
                <c:pt idx="0">
                  <c:v>Average</c:v>
                </c:pt>
              </c:strCache>
            </c:strRef>
          </c:tx>
          <c:spPr>
            <a:ln w="63500">
              <a:solidFill>
                <a:schemeClr val="tx2"/>
              </a:solidFill>
              <a:prstDash val="dash"/>
            </a:ln>
          </c:spPr>
          <c:marker>
            <c:symbol val="none"/>
          </c:marker>
          <c:dPt>
            <c:idx val="3"/>
            <c:bubble3D val="0"/>
          </c:dPt>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Figure_Top100_Prod_LP_2001_100!$D$11:$D$23</c:f>
              <c:numCache>
                <c:formatCode>General</c:formatCode>
                <c:ptCount val="13"/>
                <c:pt idx="0">
                  <c:v>1</c:v>
                </c:pt>
                <c:pt idx="1">
                  <c:v>0.99419999999999931</c:v>
                </c:pt>
                <c:pt idx="2">
                  <c:v>1.071159999999999</c:v>
                </c:pt>
                <c:pt idx="3">
                  <c:v>1.1288400000000003</c:v>
                </c:pt>
                <c:pt idx="4">
                  <c:v>1.2114499999999992</c:v>
                </c:pt>
                <c:pt idx="5">
                  <c:v>1.3098200000000002</c:v>
                </c:pt>
                <c:pt idx="6">
                  <c:v>1.3786000000000005</c:v>
                </c:pt>
                <c:pt idx="7">
                  <c:v>1.3392999999999997</c:v>
                </c:pt>
                <c:pt idx="8">
                  <c:v>1.2999100000000006</c:v>
                </c:pt>
                <c:pt idx="9">
                  <c:v>1.3439199999999989</c:v>
                </c:pt>
                <c:pt idx="10">
                  <c:v>1.3721399999999999</c:v>
                </c:pt>
                <c:pt idx="11">
                  <c:v>1.3852899999999995</c:v>
                </c:pt>
                <c:pt idx="12">
                  <c:v>1.3973399999999998</c:v>
                </c:pt>
              </c:numCache>
            </c:numRef>
          </c:val>
          <c:smooth val="0"/>
        </c:ser>
        <c:ser>
          <c:idx val="1"/>
          <c:order val="1"/>
          <c:tx>
            <c:strRef>
              <c:f>Figure_Top100_Prod_LP_2001_100!$A$25</c:f>
              <c:strCache>
                <c:ptCount val="1"/>
                <c:pt idx="0">
                  <c:v>Non-frontier</c:v>
                </c:pt>
              </c:strCache>
            </c:strRef>
          </c:tx>
          <c:marker>
            <c:symbol val="none"/>
          </c:marker>
          <c:cat>
            <c:numRef>
              <c:f>Figure_Top100_Prod_LP_2001_100!$C$11:$C$23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Figure_Top100_Prod_LP_2001_100!$D$29:$D$41</c:f>
              <c:numCache>
                <c:formatCode>General</c:formatCode>
                <c:ptCount val="13"/>
                <c:pt idx="0">
                  <c:v>1</c:v>
                </c:pt>
                <c:pt idx="1">
                  <c:v>0.99399999999999977</c:v>
                </c:pt>
                <c:pt idx="2">
                  <c:v>1.0133799999999997</c:v>
                </c:pt>
                <c:pt idx="3">
                  <c:v>1.0490500000000011</c:v>
                </c:pt>
                <c:pt idx="4">
                  <c:v>1.0724800000000005</c:v>
                </c:pt>
                <c:pt idx="5">
                  <c:v>1.0853300000000008</c:v>
                </c:pt>
                <c:pt idx="6">
                  <c:v>1.1068499999999997</c:v>
                </c:pt>
                <c:pt idx="7">
                  <c:v>1.0878600000000009</c:v>
                </c:pt>
                <c:pt idx="8">
                  <c:v>1.0404800000000005</c:v>
                </c:pt>
                <c:pt idx="9">
                  <c:v>1.0752400000000009</c:v>
                </c:pt>
                <c:pt idx="10">
                  <c:v>1.0615600000000001</c:v>
                </c:pt>
                <c:pt idx="11">
                  <c:v>1.0448000000000004</c:v>
                </c:pt>
                <c:pt idx="12">
                  <c:v>1.0497899999999998</c:v>
                </c:pt>
              </c:numCache>
            </c:numRef>
          </c:val>
          <c:smooth val="0"/>
        </c:ser>
        <c:dLbls>
          <c:showLegendKey val="0"/>
          <c:showVal val="0"/>
          <c:showCatName val="0"/>
          <c:showSerName val="0"/>
          <c:showPercent val="0"/>
          <c:showBubbleSize val="0"/>
        </c:dLbls>
        <c:marker val="1"/>
        <c:smooth val="0"/>
        <c:axId val="73824128"/>
        <c:axId val="73825664"/>
      </c:lineChart>
      <c:catAx>
        <c:axId val="73824128"/>
        <c:scaling>
          <c:orientation val="minMax"/>
        </c:scaling>
        <c:delete val="0"/>
        <c:axPos val="b"/>
        <c:numFmt formatCode="General" sourceLinked="1"/>
        <c:majorTickMark val="out"/>
        <c:minorTickMark val="none"/>
        <c:tickLblPos val="low"/>
        <c:txPr>
          <a:bodyPr rot="-2700000"/>
          <a:lstStyle/>
          <a:p>
            <a:pPr>
              <a:defRPr sz="1500"/>
            </a:pPr>
            <a:endParaRPr lang="en-US"/>
          </a:p>
        </c:txPr>
        <c:crossAx val="73825664"/>
        <c:crosses val="autoZero"/>
        <c:auto val="1"/>
        <c:lblAlgn val="ctr"/>
        <c:lblOffset val="100"/>
        <c:tickLblSkip val="1"/>
        <c:noMultiLvlLbl val="0"/>
      </c:catAx>
      <c:valAx>
        <c:axId val="73825664"/>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824128"/>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'Figure_5%_Prod_LP_2001_100'!$F$9</c:f>
              <c:strCache>
                <c:ptCount val="1"/>
                <c:pt idx="0">
                  <c:v>Average</c:v>
                </c:pt>
              </c:strCache>
            </c:strRef>
          </c:tx>
          <c:spPr>
            <a:ln w="63500">
              <a:solidFill>
                <a:schemeClr val="tx2"/>
              </a:solidFill>
              <a:prstDash val="sysDash"/>
            </a:ln>
          </c:spPr>
          <c:marker>
            <c:symbol val="none"/>
          </c:marker>
          <c:dPt>
            <c:idx val="3"/>
            <c:bubble3D val="0"/>
          </c:dPt>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'Figure_5%_Prod_LP_2001_100'!$F$10:$F$26</c:f>
              <c:numCache>
                <c:formatCode>_(* #,##0.000_);_(* \(#,##0.000\);_(* "-"??_);_(@_)</c:formatCode>
                <c:ptCount val="13"/>
                <c:pt idx="0">
                  <c:v>1</c:v>
                </c:pt>
                <c:pt idx="1">
                  <c:v>0.98676816326530614</c:v>
                </c:pt>
                <c:pt idx="2">
                  <c:v>1.0354455102040818</c:v>
                </c:pt>
                <c:pt idx="3">
                  <c:v>1.1027065306122446</c:v>
                </c:pt>
                <c:pt idx="4">
                  <c:v>1.1676640816326522</c:v>
                </c:pt>
                <c:pt idx="5">
                  <c:v>1.2359024489795918</c:v>
                </c:pt>
                <c:pt idx="6">
                  <c:v>1.3271095918367339</c:v>
                </c:pt>
                <c:pt idx="7">
                  <c:v>1.3086771428571431</c:v>
                </c:pt>
                <c:pt idx="8">
                  <c:v>1.2834116326530611</c:v>
                </c:pt>
                <c:pt idx="9">
                  <c:v>1.3247844897959178</c:v>
                </c:pt>
                <c:pt idx="10">
                  <c:v>1.3552246938775514</c:v>
                </c:pt>
                <c:pt idx="11">
                  <c:v>1.3938520408163269</c:v>
                </c:pt>
                <c:pt idx="12">
                  <c:v>1.3929946938775513</c:v>
                </c:pt>
              </c:numCache>
            </c:numRef>
          </c:val>
          <c:smooth val="0"/>
        </c:ser>
        <c:ser>
          <c:idx val="1"/>
          <c:order val="1"/>
          <c:tx>
            <c:strRef>
              <c:f>'Figure_5%_Prod_LP_2001_100'!$A$28</c:f>
              <c:strCache>
                <c:ptCount val="1"/>
                <c:pt idx="0">
                  <c:v>Non-frontier</c:v>
                </c:pt>
              </c:strCache>
            </c:strRef>
          </c:tx>
          <c:marker>
            <c:symbol val="none"/>
          </c:marker>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'Figure_5%_Prod_LP_2001_100'!$F$32:$F$48</c:f>
              <c:numCache>
                <c:formatCode>_(* #,##0.000_);_(* \(#,##0.000\);_(* "-"??_);_(@_)</c:formatCode>
                <c:ptCount val="13"/>
                <c:pt idx="0">
                  <c:v>1</c:v>
                </c:pt>
                <c:pt idx="1">
                  <c:v>0.97694897959183691</c:v>
                </c:pt>
                <c:pt idx="2">
                  <c:v>0.9868757142857143</c:v>
                </c:pt>
                <c:pt idx="3">
                  <c:v>1.0376330612244893</c:v>
                </c:pt>
                <c:pt idx="4">
                  <c:v>1.066367755102041</c:v>
                </c:pt>
                <c:pt idx="5">
                  <c:v>1.0652699999999993</c:v>
                </c:pt>
                <c:pt idx="6">
                  <c:v>1.0852838775510198</c:v>
                </c:pt>
                <c:pt idx="7">
                  <c:v>1.0736120408163259</c:v>
                </c:pt>
                <c:pt idx="8">
                  <c:v>1.0138526530612249</c:v>
                </c:pt>
                <c:pt idx="9">
                  <c:v>1.0612426530612245</c:v>
                </c:pt>
                <c:pt idx="10">
                  <c:v>1.0633120408163261</c:v>
                </c:pt>
                <c:pt idx="11">
                  <c:v>1.0498514285714282</c:v>
                </c:pt>
                <c:pt idx="12">
                  <c:v>1.0596887755102045</c:v>
                </c:pt>
              </c:numCache>
            </c:numRef>
          </c:val>
          <c:smooth val="0"/>
        </c:ser>
        <c:dLbls>
          <c:showLegendKey val="0"/>
          <c:showVal val="0"/>
          <c:showCatName val="0"/>
          <c:showSerName val="0"/>
          <c:showPercent val="0"/>
          <c:showBubbleSize val="0"/>
        </c:dLbls>
        <c:marker val="1"/>
        <c:smooth val="0"/>
        <c:axId val="73892608"/>
        <c:axId val="73894144"/>
      </c:lineChart>
      <c:catAx>
        <c:axId val="73892608"/>
        <c:scaling>
          <c:orientation val="minMax"/>
        </c:scaling>
        <c:delete val="0"/>
        <c:axPos val="b"/>
        <c:numFmt formatCode="General" sourceLinked="1"/>
        <c:majorTickMark val="out"/>
        <c:minorTickMark val="none"/>
        <c:tickLblPos val="low"/>
        <c:txPr>
          <a:bodyPr rot="-2700000"/>
          <a:lstStyle/>
          <a:p>
            <a:pPr>
              <a:defRPr sz="1500"/>
            </a:pPr>
            <a:endParaRPr lang="en-US"/>
          </a:p>
        </c:txPr>
        <c:crossAx val="73894144"/>
        <c:crosses val="autoZero"/>
        <c:auto val="1"/>
        <c:lblAlgn val="ctr"/>
        <c:lblOffset val="100"/>
        <c:noMultiLvlLbl val="0"/>
      </c:catAx>
      <c:valAx>
        <c:axId val="73894144"/>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892608"/>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6.3484132095550233E-2"/>
          <c:w val="0.89672278955595164"/>
          <c:h val="0.8330233810262111"/>
        </c:manualLayout>
      </c:layout>
      <c:lineChart>
        <c:grouping val="standard"/>
        <c:varyColors val="0"/>
        <c:ser>
          <c:idx val="2"/>
          <c:order val="0"/>
          <c:tx>
            <c:strRef>
              <c:f>'Figure_5%_Prod_LP_2001_100'!$F$9</c:f>
              <c:strCache>
                <c:ptCount val="1"/>
                <c:pt idx="0">
                  <c:v>Average</c:v>
                </c:pt>
              </c:strCache>
            </c:strRef>
          </c:tx>
          <c:spPr>
            <a:ln w="63500">
              <a:solidFill>
                <a:schemeClr val="tx2"/>
              </a:solidFill>
              <a:prstDash val="dash"/>
            </a:ln>
          </c:spPr>
          <c:marker>
            <c:symbol val="none"/>
          </c:marker>
          <c:dPt>
            <c:idx val="3"/>
            <c:bubble3D val="0"/>
          </c:dPt>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'Figure_5%_Prod_LP_2001_100'!$E$10:$E$26</c:f>
              <c:numCache>
                <c:formatCode>General</c:formatCode>
                <c:ptCount val="13"/>
                <c:pt idx="0">
                  <c:v>1</c:v>
                </c:pt>
                <c:pt idx="1">
                  <c:v>0.9720999999999993</c:v>
                </c:pt>
                <c:pt idx="2">
                  <c:v>0.99898999999999916</c:v>
                </c:pt>
                <c:pt idx="3">
                  <c:v>1.0608399999999989</c:v>
                </c:pt>
                <c:pt idx="4">
                  <c:v>1.1287399999999987</c:v>
                </c:pt>
                <c:pt idx="5">
                  <c:v>1.2021800000000002</c:v>
                </c:pt>
                <c:pt idx="6">
                  <c:v>1.2611799999999995</c:v>
                </c:pt>
                <c:pt idx="7">
                  <c:v>1.23813</c:v>
                </c:pt>
                <c:pt idx="8">
                  <c:v>1.23447</c:v>
                </c:pt>
                <c:pt idx="9">
                  <c:v>1.2842899999999986</c:v>
                </c:pt>
                <c:pt idx="10">
                  <c:v>1.3259600000000002</c:v>
                </c:pt>
                <c:pt idx="11">
                  <c:v>1.3047299999999993</c:v>
                </c:pt>
                <c:pt idx="12">
                  <c:v>1.3324099999999994</c:v>
                </c:pt>
              </c:numCache>
            </c:numRef>
          </c:val>
          <c:smooth val="0"/>
        </c:ser>
        <c:ser>
          <c:idx val="1"/>
          <c:order val="1"/>
          <c:tx>
            <c:strRef>
              <c:f>'Figure_5%_Prod_LP_2001_100'!$A$28</c:f>
              <c:strCache>
                <c:ptCount val="1"/>
                <c:pt idx="0">
                  <c:v>Non-frontier</c:v>
                </c:pt>
              </c:strCache>
            </c:strRef>
          </c:tx>
          <c:marker>
            <c:symbol val="none"/>
          </c:marker>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'Figure_5%_Prod_LP_2001_100'!$E$32:$E$48</c:f>
              <c:numCache>
                <c:formatCode>General</c:formatCode>
                <c:ptCount val="13"/>
                <c:pt idx="0">
                  <c:v>1</c:v>
                </c:pt>
                <c:pt idx="1">
                  <c:v>0.97048000000000023</c:v>
                </c:pt>
                <c:pt idx="2">
                  <c:v>0.97299000000000113</c:v>
                </c:pt>
                <c:pt idx="3">
                  <c:v>1.0308500000000009</c:v>
                </c:pt>
                <c:pt idx="4">
                  <c:v>1.0605600000000006</c:v>
                </c:pt>
                <c:pt idx="5">
                  <c:v>1.0547400000000007</c:v>
                </c:pt>
                <c:pt idx="6">
                  <c:v>1.0691500000000005</c:v>
                </c:pt>
                <c:pt idx="7">
                  <c:v>1.0617099999999997</c:v>
                </c:pt>
                <c:pt idx="8">
                  <c:v>0.99514000000000102</c:v>
                </c:pt>
                <c:pt idx="9">
                  <c:v>1.0571099999999998</c:v>
                </c:pt>
                <c:pt idx="10">
                  <c:v>1.0746300000000009</c:v>
                </c:pt>
                <c:pt idx="11">
                  <c:v>1.0555599999999998</c:v>
                </c:pt>
                <c:pt idx="12">
                  <c:v>1.0711500000000012</c:v>
                </c:pt>
              </c:numCache>
            </c:numRef>
          </c:val>
          <c:smooth val="0"/>
        </c:ser>
        <c:dLbls>
          <c:showLegendKey val="0"/>
          <c:showVal val="0"/>
          <c:showCatName val="0"/>
          <c:showSerName val="0"/>
          <c:showPercent val="0"/>
          <c:showBubbleSize val="0"/>
        </c:dLbls>
        <c:marker val="1"/>
        <c:smooth val="0"/>
        <c:axId val="73907200"/>
        <c:axId val="73929472"/>
      </c:lineChart>
      <c:catAx>
        <c:axId val="73907200"/>
        <c:scaling>
          <c:orientation val="minMax"/>
        </c:scaling>
        <c:delete val="0"/>
        <c:axPos val="b"/>
        <c:numFmt formatCode="General" sourceLinked="1"/>
        <c:majorTickMark val="out"/>
        <c:minorTickMark val="none"/>
        <c:tickLblPos val="low"/>
        <c:txPr>
          <a:bodyPr rot="-2700000"/>
          <a:lstStyle/>
          <a:p>
            <a:pPr>
              <a:defRPr sz="1500"/>
            </a:pPr>
            <a:endParaRPr lang="en-US"/>
          </a:p>
        </c:txPr>
        <c:crossAx val="73929472"/>
        <c:crosses val="autoZero"/>
        <c:auto val="1"/>
        <c:lblAlgn val="ctr"/>
        <c:lblOffset val="100"/>
        <c:noMultiLvlLbl val="0"/>
      </c:catAx>
      <c:valAx>
        <c:axId val="73929472"/>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907200"/>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68331737539092E-2"/>
          <c:y val="2.9701069353036718E-2"/>
          <c:w val="0.89672278955595164"/>
          <c:h val="0.8668063992188747"/>
        </c:manualLayout>
      </c:layout>
      <c:lineChart>
        <c:grouping val="standard"/>
        <c:varyColors val="0"/>
        <c:ser>
          <c:idx val="2"/>
          <c:order val="0"/>
          <c:tx>
            <c:strRef>
              <c:f>'Figure_5%_Prod_LP_2001_100'!$F$9</c:f>
              <c:strCache>
                <c:ptCount val="1"/>
                <c:pt idx="0">
                  <c:v>Average</c:v>
                </c:pt>
              </c:strCache>
            </c:strRef>
          </c:tx>
          <c:spPr>
            <a:ln w="63500">
              <a:solidFill>
                <a:schemeClr val="tx2"/>
              </a:solidFill>
              <a:prstDash val="dash"/>
            </a:ln>
          </c:spPr>
          <c:marker>
            <c:symbol val="none"/>
          </c:marker>
          <c:dPt>
            <c:idx val="3"/>
            <c:bubble3D val="0"/>
          </c:dPt>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'Figure_5%_Prod_LP_2001_100'!$D$10:$D$26</c:f>
              <c:numCache>
                <c:formatCode>General</c:formatCode>
                <c:ptCount val="13"/>
                <c:pt idx="0">
                  <c:v>1</c:v>
                </c:pt>
                <c:pt idx="1">
                  <c:v>0.9987200000000005</c:v>
                </c:pt>
                <c:pt idx="2">
                  <c:v>1.0651500000000009</c:v>
                </c:pt>
                <c:pt idx="3">
                  <c:v>1.1368200000000002</c:v>
                </c:pt>
                <c:pt idx="4">
                  <c:v>1.1993799999999997</c:v>
                </c:pt>
                <c:pt idx="5">
                  <c:v>1.2633799999999997</c:v>
                </c:pt>
                <c:pt idx="6">
                  <c:v>1.3808299999999996</c:v>
                </c:pt>
                <c:pt idx="7">
                  <c:v>1.3661600000000007</c:v>
                </c:pt>
                <c:pt idx="8">
                  <c:v>1.3232900000000001</c:v>
                </c:pt>
                <c:pt idx="9">
                  <c:v>1.35778</c:v>
                </c:pt>
                <c:pt idx="10">
                  <c:v>1.3790700000000005</c:v>
                </c:pt>
                <c:pt idx="11">
                  <c:v>1.4664700000000011</c:v>
                </c:pt>
                <c:pt idx="12">
                  <c:v>1.4423600000000008</c:v>
                </c:pt>
              </c:numCache>
            </c:numRef>
          </c:val>
          <c:smooth val="0"/>
        </c:ser>
        <c:ser>
          <c:idx val="1"/>
          <c:order val="1"/>
          <c:tx>
            <c:strRef>
              <c:f>'Figure_5%_Prod_LP_2001_100'!$A$28</c:f>
              <c:strCache>
                <c:ptCount val="1"/>
                <c:pt idx="0">
                  <c:v>Non-frontier</c:v>
                </c:pt>
              </c:strCache>
            </c:strRef>
          </c:tx>
          <c:marker>
            <c:symbol val="none"/>
          </c:marker>
          <c:cat>
            <c:numRef>
              <c:f>'Figure_5%_Prod_LP_2001_100'!$C$10:$C$26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'Figure_5%_Prod_LP_2001_100'!$D$32:$D$48</c:f>
              <c:numCache>
                <c:formatCode>General</c:formatCode>
                <c:ptCount val="13"/>
                <c:pt idx="0">
                  <c:v>1</c:v>
                </c:pt>
                <c:pt idx="1">
                  <c:v>0.98221999999999987</c:v>
                </c:pt>
                <c:pt idx="2">
                  <c:v>0.99818999999999924</c:v>
                </c:pt>
                <c:pt idx="3">
                  <c:v>1.0431599999999985</c:v>
                </c:pt>
                <c:pt idx="4">
                  <c:v>1.0710999999999995</c:v>
                </c:pt>
                <c:pt idx="5">
                  <c:v>1.0738499999999984</c:v>
                </c:pt>
                <c:pt idx="6">
                  <c:v>1.0984299999999987</c:v>
                </c:pt>
                <c:pt idx="7">
                  <c:v>1.0833099999999991</c:v>
                </c:pt>
                <c:pt idx="8">
                  <c:v>1.0290999999999997</c:v>
                </c:pt>
                <c:pt idx="9">
                  <c:v>1.0646100000000001</c:v>
                </c:pt>
                <c:pt idx="10">
                  <c:v>1.0540899999999986</c:v>
                </c:pt>
                <c:pt idx="11">
                  <c:v>1.0451999999999995</c:v>
                </c:pt>
                <c:pt idx="12">
                  <c:v>1.0503499999999999</c:v>
                </c:pt>
              </c:numCache>
            </c:numRef>
          </c:val>
          <c:smooth val="0"/>
        </c:ser>
        <c:dLbls>
          <c:showLegendKey val="0"/>
          <c:showVal val="0"/>
          <c:showCatName val="0"/>
          <c:showSerName val="0"/>
          <c:showPercent val="0"/>
          <c:showBubbleSize val="0"/>
        </c:dLbls>
        <c:marker val="1"/>
        <c:smooth val="0"/>
        <c:axId val="73958912"/>
        <c:axId val="73960448"/>
      </c:lineChart>
      <c:catAx>
        <c:axId val="73958912"/>
        <c:scaling>
          <c:orientation val="minMax"/>
        </c:scaling>
        <c:delete val="0"/>
        <c:axPos val="b"/>
        <c:numFmt formatCode="General" sourceLinked="1"/>
        <c:majorTickMark val="out"/>
        <c:minorTickMark val="none"/>
        <c:tickLblPos val="low"/>
        <c:txPr>
          <a:bodyPr rot="-2700000"/>
          <a:lstStyle/>
          <a:p>
            <a:pPr>
              <a:defRPr sz="1500"/>
            </a:pPr>
            <a:endParaRPr lang="en-US"/>
          </a:p>
        </c:txPr>
        <c:crossAx val="73960448"/>
        <c:crosses val="autoZero"/>
        <c:auto val="1"/>
        <c:lblAlgn val="ctr"/>
        <c:lblOffset val="100"/>
        <c:tickLblSkip val="1"/>
        <c:noMultiLvlLbl val="0"/>
      </c:catAx>
      <c:valAx>
        <c:axId val="73960448"/>
        <c:scaling>
          <c:orientation val="minMax"/>
          <c:min val="0.9"/>
        </c:scaling>
        <c:delete val="0"/>
        <c:axPos val="l"/>
        <c:majorGridlines>
          <c:spPr>
            <a:ln>
              <a:solidFill>
                <a:schemeClr val="bg2"/>
              </a:solidFill>
            </a:ln>
          </c:spPr>
        </c:majorGridlines>
        <c:numFmt formatCode="#,##0.00" sourceLinked="0"/>
        <c:majorTickMark val="out"/>
        <c:minorTickMark val="none"/>
        <c:tickLblPos val="nextTo"/>
        <c:txPr>
          <a:bodyPr/>
          <a:lstStyle/>
          <a:p>
            <a:pPr>
              <a:defRPr sz="1500"/>
            </a:pPr>
            <a:endParaRPr lang="en-US"/>
          </a:p>
        </c:txPr>
        <c:crossAx val="73958912"/>
        <c:crosses val="autoZero"/>
        <c:crossBetween val="between"/>
      </c:valAx>
      <c:spPr>
        <a:noFill/>
        <a:ln>
          <a:solidFill>
            <a:schemeClr val="tx1"/>
          </a:solidFill>
        </a:ln>
      </c:spPr>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13</xdr:col>
      <xdr:colOff>329292</xdr:colOff>
      <xdr:row>8</xdr:row>
      <xdr:rowOff>2104</xdr:rowOff>
    </xdr:from>
    <xdr:to>
      <xdr:col>23</xdr:col>
      <xdr:colOff>403412</xdr:colOff>
      <xdr:row>37</xdr:row>
      <xdr:rowOff>81643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398319</xdr:colOff>
      <xdr:row>8</xdr:row>
      <xdr:rowOff>17318</xdr:rowOff>
    </xdr:from>
    <xdr:to>
      <xdr:col>37</xdr:col>
      <xdr:colOff>0</xdr:colOff>
      <xdr:row>37</xdr:row>
      <xdr:rowOff>122466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236764</xdr:colOff>
      <xdr:row>8</xdr:row>
      <xdr:rowOff>149678</xdr:rowOff>
    </xdr:from>
    <xdr:to>
      <xdr:col>50</xdr:col>
      <xdr:colOff>432954</xdr:colOff>
      <xdr:row>37</xdr:row>
      <xdr:rowOff>149677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0.49972</cdr:x>
      <cdr:y>0.07253</cdr:y>
    </cdr:from>
    <cdr:to>
      <cdr:x>0.72329</cdr:x>
      <cdr:y>0.24404</cdr:y>
    </cdr:to>
    <cdr:sp macro="" textlink="">
      <cdr:nvSpPr>
        <cdr:cNvPr id="2" name="TextBox 1"/>
        <cdr:cNvSpPr txBox="1"/>
      </cdr:nvSpPr>
      <cdr:spPr>
        <a:xfrm xmlns:a="http://schemas.openxmlformats.org/drawingml/2006/main">
          <a:off x="3983332" y="372886"/>
          <a:ext cx="1782091" cy="8818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chemeClr val="tx2">
                  <a:lumMod val="75000"/>
                </a:schemeClr>
              </a:solidFill>
            </a:rPr>
            <a:t>Frontier firms</a:t>
          </a:r>
          <a:endParaRPr lang="en-GB" sz="2000" b="0">
            <a:solidFill>
              <a:schemeClr val="tx2">
                <a:lumMod val="75000"/>
              </a:schemeClr>
            </a:solidFill>
          </a:endParaRPr>
        </a:p>
      </cdr:txBody>
    </cdr:sp>
  </cdr:relSizeAnchor>
  <cdr:relSizeAnchor xmlns:cdr="http://schemas.openxmlformats.org/drawingml/2006/chartDrawing">
    <cdr:from>
      <cdr:x>0.7139</cdr:x>
      <cdr:y>0.46365</cdr:y>
    </cdr:from>
    <cdr:to>
      <cdr:x>0.8615</cdr:x>
      <cdr:y>0.5082</cdr:y>
    </cdr:to>
    <cdr:sp macro="" textlink="">
      <cdr:nvSpPr>
        <cdr:cNvPr id="3" name="TextBox 1"/>
        <cdr:cNvSpPr txBox="1"/>
      </cdr:nvSpPr>
      <cdr:spPr>
        <a:xfrm xmlns:a="http://schemas.openxmlformats.org/drawingml/2006/main">
          <a:off x="4329975" y="1720272"/>
          <a:ext cx="895233" cy="1652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solidFill>
                <a:srgbClr val="C00000"/>
              </a:solidFill>
            </a:rPr>
            <a:t>Non-frontier firms</a:t>
          </a:r>
        </a:p>
      </cdr:txBody>
    </cdr:sp>
  </cdr:relSizeAnchor>
</c:userShapes>
</file>

<file path=xl/drawings/drawing11.xml><?xml version="1.0" encoding="utf-8"?>
<c:userShapes xmlns:c="http://schemas.openxmlformats.org/drawingml/2006/chart">
  <cdr:relSizeAnchor xmlns:cdr="http://schemas.openxmlformats.org/drawingml/2006/chartDrawing">
    <cdr:from>
      <cdr:x>0.74065</cdr:x>
      <cdr:y>0.1886</cdr:y>
    </cdr:from>
    <cdr:to>
      <cdr:x>0.96422</cdr:x>
      <cdr:y>0.36011</cdr:y>
    </cdr:to>
    <cdr:sp macro="" textlink="">
      <cdr:nvSpPr>
        <cdr:cNvPr id="2" name="TextBox 1"/>
        <cdr:cNvSpPr txBox="1"/>
      </cdr:nvSpPr>
      <cdr:spPr>
        <a:xfrm xmlns:a="http://schemas.openxmlformats.org/drawingml/2006/main">
          <a:off x="4540685" y="702485"/>
          <a:ext cx="1370626" cy="6388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0.68983</cdr:x>
      <cdr:y>0.57093</cdr:y>
    </cdr:from>
    <cdr:to>
      <cdr:x>0.83743</cdr:x>
      <cdr:y>0.61548</cdr:y>
    </cdr:to>
    <cdr:sp macro="" textlink="">
      <cdr:nvSpPr>
        <cdr:cNvPr id="3" name="TextBox 1"/>
        <cdr:cNvSpPr txBox="1"/>
      </cdr:nvSpPr>
      <cdr:spPr>
        <a:xfrm xmlns:a="http://schemas.openxmlformats.org/drawingml/2006/main">
          <a:off x="4229097" y="2126523"/>
          <a:ext cx="904882" cy="1659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userShapes>
</file>

<file path=xl/drawings/drawing12.xml><?xml version="1.0" encoding="utf-8"?>
<c:userShapes xmlns:c="http://schemas.openxmlformats.org/drawingml/2006/chart">
  <cdr:relSizeAnchor xmlns:cdr="http://schemas.openxmlformats.org/drawingml/2006/chartDrawing">
    <cdr:from>
      <cdr:x>0.69914</cdr:x>
      <cdr:y>0.07834</cdr:y>
    </cdr:from>
    <cdr:to>
      <cdr:x>0.92271</cdr:x>
      <cdr:y>0.24985</cdr:y>
    </cdr:to>
    <cdr:sp macro="" textlink="">
      <cdr:nvSpPr>
        <cdr:cNvPr id="2" name="TextBox 1"/>
        <cdr:cNvSpPr txBox="1"/>
      </cdr:nvSpPr>
      <cdr:spPr>
        <a:xfrm xmlns:a="http://schemas.openxmlformats.org/drawingml/2006/main">
          <a:off x="4822187" y="284430"/>
          <a:ext cx="1542031" cy="62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0.75021</cdr:x>
      <cdr:y>0.52114</cdr:y>
    </cdr:from>
    <cdr:to>
      <cdr:x>0.89781</cdr:x>
      <cdr:y>0.56569</cdr:y>
    </cdr:to>
    <cdr:sp macro="" textlink="">
      <cdr:nvSpPr>
        <cdr:cNvPr id="3" name="TextBox 1"/>
        <cdr:cNvSpPr txBox="1"/>
      </cdr:nvSpPr>
      <cdr:spPr>
        <a:xfrm xmlns:a="http://schemas.openxmlformats.org/drawingml/2006/main">
          <a:off x="5174429" y="1892106"/>
          <a:ext cx="1018043" cy="161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userShapes>
</file>

<file path=xl/drawings/drawing2.xml><?xml version="1.0" encoding="utf-8"?>
<c:userShapes xmlns:c="http://schemas.openxmlformats.org/drawingml/2006/chart">
  <cdr:relSizeAnchor xmlns:cdr="http://schemas.openxmlformats.org/drawingml/2006/chartDrawing">
    <cdr:from>
      <cdr:x>0.49972</cdr:x>
      <cdr:y>0.07253</cdr:y>
    </cdr:from>
    <cdr:to>
      <cdr:x>0.72329</cdr:x>
      <cdr:y>0.24404</cdr:y>
    </cdr:to>
    <cdr:sp macro="" textlink="">
      <cdr:nvSpPr>
        <cdr:cNvPr id="2" name="TextBox 1"/>
        <cdr:cNvSpPr txBox="1"/>
      </cdr:nvSpPr>
      <cdr:spPr>
        <a:xfrm xmlns:a="http://schemas.openxmlformats.org/drawingml/2006/main">
          <a:off x="3983332" y="372886"/>
          <a:ext cx="1782091" cy="8818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chemeClr val="tx2">
                  <a:lumMod val="75000"/>
                </a:schemeClr>
              </a:solidFill>
            </a:rPr>
            <a:t>Frontier firms</a:t>
          </a:r>
          <a:endParaRPr lang="en-GB" sz="2000" b="0">
            <a:solidFill>
              <a:schemeClr val="tx2">
                <a:lumMod val="75000"/>
              </a:schemeClr>
            </a:solidFill>
          </a:endParaRPr>
        </a:p>
      </cdr:txBody>
    </cdr:sp>
  </cdr:relSizeAnchor>
  <cdr:relSizeAnchor xmlns:cdr="http://schemas.openxmlformats.org/drawingml/2006/chartDrawing">
    <cdr:from>
      <cdr:x>0.7139</cdr:x>
      <cdr:y>0.46365</cdr:y>
    </cdr:from>
    <cdr:to>
      <cdr:x>0.8615</cdr:x>
      <cdr:y>0.5082</cdr:y>
    </cdr:to>
    <cdr:sp macro="" textlink="">
      <cdr:nvSpPr>
        <cdr:cNvPr id="3" name="TextBox 1"/>
        <cdr:cNvSpPr txBox="1"/>
      </cdr:nvSpPr>
      <cdr:spPr>
        <a:xfrm xmlns:a="http://schemas.openxmlformats.org/drawingml/2006/main">
          <a:off x="4329975" y="1720272"/>
          <a:ext cx="895233" cy="1652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solidFill>
                <a:srgbClr val="C00000"/>
              </a:solidFill>
            </a:rPr>
            <a:t>Non-frontier firms</a:t>
          </a:r>
        </a:p>
      </cdr:txBody>
    </cdr:sp>
  </cdr:relSizeAnchor>
  <cdr:relSizeAnchor xmlns:cdr="http://schemas.openxmlformats.org/drawingml/2006/chartDrawing">
    <cdr:from>
      <cdr:x>0.80698</cdr:x>
      <cdr:y>0.28238</cdr:y>
    </cdr:from>
    <cdr:to>
      <cdr:x>0.97844</cdr:x>
      <cdr:y>0.37978</cdr:y>
    </cdr:to>
    <cdr:sp macro="" textlink="">
      <cdr:nvSpPr>
        <cdr:cNvPr id="4" name="TextBox 3"/>
        <cdr:cNvSpPr txBox="1"/>
      </cdr:nvSpPr>
      <cdr:spPr>
        <a:xfrm xmlns:a="http://schemas.openxmlformats.org/drawingml/2006/main">
          <a:off x="4727618" y="1054304"/>
          <a:ext cx="1004454" cy="363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Top 100</a:t>
          </a:r>
        </a:p>
      </cdr:txBody>
    </cdr:sp>
  </cdr:relSizeAnchor>
  <cdr:relSizeAnchor xmlns:cdr="http://schemas.openxmlformats.org/drawingml/2006/chartDrawing">
    <cdr:from>
      <cdr:x>0.80387</cdr:x>
      <cdr:y>0.0971</cdr:y>
    </cdr:from>
    <cdr:to>
      <cdr:x>0.97533</cdr:x>
      <cdr:y>0.1945</cdr:y>
    </cdr:to>
    <cdr:sp macro="" textlink="">
      <cdr:nvSpPr>
        <cdr:cNvPr id="5" name="TextBox 1"/>
        <cdr:cNvSpPr txBox="1"/>
      </cdr:nvSpPr>
      <cdr:spPr>
        <a:xfrm xmlns:a="http://schemas.openxmlformats.org/drawingml/2006/main">
          <a:off x="4709391" y="362527"/>
          <a:ext cx="1004454"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accent1"/>
              </a:solidFill>
            </a:rPr>
            <a:t>Top 5%</a:t>
          </a:r>
        </a:p>
      </cdr:txBody>
    </cdr:sp>
  </cdr:relSizeAnchor>
</c:userShapes>
</file>

<file path=xl/drawings/drawing3.xml><?xml version="1.0" encoding="utf-8"?>
<c:userShapes xmlns:c="http://schemas.openxmlformats.org/drawingml/2006/chart">
  <cdr:relSizeAnchor xmlns:cdr="http://schemas.openxmlformats.org/drawingml/2006/chartDrawing">
    <cdr:from>
      <cdr:x>0.33843</cdr:x>
      <cdr:y>0.07804</cdr:y>
    </cdr:from>
    <cdr:to>
      <cdr:x>0.562</cdr:x>
      <cdr:y>0.24955</cdr:y>
    </cdr:to>
    <cdr:sp macro="" textlink="">
      <cdr:nvSpPr>
        <cdr:cNvPr id="2" name="TextBox 1"/>
        <cdr:cNvSpPr txBox="1"/>
      </cdr:nvSpPr>
      <cdr:spPr>
        <a:xfrm xmlns:a="http://schemas.openxmlformats.org/drawingml/2006/main">
          <a:off x="1922433" y="293364"/>
          <a:ext cx="1269959" cy="6447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0.70783</cdr:x>
      <cdr:y>0.48252</cdr:y>
    </cdr:from>
    <cdr:to>
      <cdr:x>0.85543</cdr:x>
      <cdr:y>0.52707</cdr:y>
    </cdr:to>
    <cdr:sp macro="" textlink="">
      <cdr:nvSpPr>
        <cdr:cNvPr id="3" name="TextBox 1"/>
        <cdr:cNvSpPr txBox="1"/>
      </cdr:nvSpPr>
      <cdr:spPr>
        <a:xfrm xmlns:a="http://schemas.openxmlformats.org/drawingml/2006/main">
          <a:off x="3526121" y="1651215"/>
          <a:ext cx="735288" cy="1524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dr:relSizeAnchor xmlns:cdr="http://schemas.openxmlformats.org/drawingml/2006/chartDrawing">
    <cdr:from>
      <cdr:x>0.81999</cdr:x>
      <cdr:y>0.31295</cdr:y>
    </cdr:from>
    <cdr:to>
      <cdr:x>0.99682</cdr:x>
      <cdr:y>0.4097</cdr:y>
    </cdr:to>
    <cdr:sp macro="" textlink="">
      <cdr:nvSpPr>
        <cdr:cNvPr id="4" name="TextBox 1"/>
        <cdr:cNvSpPr txBox="1"/>
      </cdr:nvSpPr>
      <cdr:spPr>
        <a:xfrm xmlns:a="http://schemas.openxmlformats.org/drawingml/2006/main">
          <a:off x="4605289" y="1176481"/>
          <a:ext cx="993123"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Top 100</a:t>
          </a:r>
        </a:p>
      </cdr:txBody>
    </cdr:sp>
  </cdr:relSizeAnchor>
  <cdr:relSizeAnchor xmlns:cdr="http://schemas.openxmlformats.org/drawingml/2006/chartDrawing">
    <cdr:from>
      <cdr:x>0.81684</cdr:x>
      <cdr:y>0.18396</cdr:y>
    </cdr:from>
    <cdr:to>
      <cdr:x>0.99366</cdr:x>
      <cdr:y>0.28071</cdr:y>
    </cdr:to>
    <cdr:sp macro="" textlink="">
      <cdr:nvSpPr>
        <cdr:cNvPr id="5" name="TextBox 1"/>
        <cdr:cNvSpPr txBox="1"/>
      </cdr:nvSpPr>
      <cdr:spPr>
        <a:xfrm xmlns:a="http://schemas.openxmlformats.org/drawingml/2006/main">
          <a:off x="4587580" y="691573"/>
          <a:ext cx="993123"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chemeClr val="accent1"/>
              </a:solidFill>
            </a:rPr>
            <a:t>Top 5%</a:t>
          </a:r>
        </a:p>
      </cdr:txBody>
    </cdr:sp>
  </cdr:relSizeAnchor>
</c:userShapes>
</file>

<file path=xl/drawings/drawing4.xml><?xml version="1.0" encoding="utf-8"?>
<c:userShapes xmlns:c="http://schemas.openxmlformats.org/drawingml/2006/chart">
  <cdr:relSizeAnchor xmlns:cdr="http://schemas.openxmlformats.org/drawingml/2006/chartDrawing">
    <cdr:from>
      <cdr:x>0.70669</cdr:x>
      <cdr:y>0.26317</cdr:y>
    </cdr:from>
    <cdr:to>
      <cdr:x>0.93026</cdr:x>
      <cdr:y>0.43468</cdr:y>
    </cdr:to>
    <cdr:sp macro="" textlink="">
      <cdr:nvSpPr>
        <cdr:cNvPr id="2" name="TextBox 1"/>
        <cdr:cNvSpPr txBox="1"/>
      </cdr:nvSpPr>
      <cdr:spPr>
        <a:xfrm xmlns:a="http://schemas.openxmlformats.org/drawingml/2006/main">
          <a:off x="4862743" y="961674"/>
          <a:ext cx="1538387" cy="6267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0.73293</cdr:x>
      <cdr:y>0.48736</cdr:y>
    </cdr:from>
    <cdr:to>
      <cdr:x>0.88053</cdr:x>
      <cdr:y>0.53191</cdr:y>
    </cdr:to>
    <cdr:sp macro="" textlink="">
      <cdr:nvSpPr>
        <cdr:cNvPr id="3" name="TextBox 1"/>
        <cdr:cNvSpPr txBox="1"/>
      </cdr:nvSpPr>
      <cdr:spPr>
        <a:xfrm xmlns:a="http://schemas.openxmlformats.org/drawingml/2006/main">
          <a:off x="3802330" y="1616532"/>
          <a:ext cx="765727" cy="1477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dr:relSizeAnchor xmlns:cdr="http://schemas.openxmlformats.org/drawingml/2006/chartDrawing">
    <cdr:from>
      <cdr:x>0.78054</cdr:x>
      <cdr:y>0.17978</cdr:y>
    </cdr:from>
    <cdr:to>
      <cdr:x>0.95883</cdr:x>
      <cdr:y>0.2793</cdr:y>
    </cdr:to>
    <cdr:sp macro="" textlink="">
      <cdr:nvSpPr>
        <cdr:cNvPr id="4" name="TextBox 1"/>
        <cdr:cNvSpPr txBox="1"/>
      </cdr:nvSpPr>
      <cdr:spPr>
        <a:xfrm xmlns:a="http://schemas.openxmlformats.org/drawingml/2006/main">
          <a:off x="4397664" y="656936"/>
          <a:ext cx="1004454"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t>Top 100</a:t>
          </a:r>
        </a:p>
      </cdr:txBody>
    </cdr:sp>
  </cdr:relSizeAnchor>
  <cdr:relSizeAnchor xmlns:cdr="http://schemas.openxmlformats.org/drawingml/2006/chartDrawing">
    <cdr:from>
      <cdr:x>0.71599</cdr:x>
      <cdr:y>0.04234</cdr:y>
    </cdr:from>
    <cdr:to>
      <cdr:x>0.89428</cdr:x>
      <cdr:y>0.14186</cdr:y>
    </cdr:to>
    <cdr:sp macro="" textlink="">
      <cdr:nvSpPr>
        <cdr:cNvPr id="5" name="TextBox 1"/>
        <cdr:cNvSpPr txBox="1"/>
      </cdr:nvSpPr>
      <cdr:spPr>
        <a:xfrm xmlns:a="http://schemas.openxmlformats.org/drawingml/2006/main">
          <a:off x="4033982" y="154709"/>
          <a:ext cx="1004454"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chemeClr val="accent1"/>
              </a:solidFill>
            </a:rPr>
            <a:t>Top 5%</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329292</xdr:colOff>
      <xdr:row>7</xdr:row>
      <xdr:rowOff>2104</xdr:rowOff>
    </xdr:from>
    <xdr:to>
      <xdr:col>16</xdr:col>
      <xdr:colOff>403412</xdr:colOff>
      <xdr:row>28</xdr:row>
      <xdr:rowOff>81643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398319</xdr:colOff>
      <xdr:row>7</xdr:row>
      <xdr:rowOff>17318</xdr:rowOff>
    </xdr:from>
    <xdr:to>
      <xdr:col>31</xdr:col>
      <xdr:colOff>0</xdr:colOff>
      <xdr:row>28</xdr:row>
      <xdr:rowOff>122466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236764</xdr:colOff>
      <xdr:row>7</xdr:row>
      <xdr:rowOff>149678</xdr:rowOff>
    </xdr:from>
    <xdr:to>
      <xdr:col>44</xdr:col>
      <xdr:colOff>432954</xdr:colOff>
      <xdr:row>28</xdr:row>
      <xdr:rowOff>149677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0.49972</cdr:x>
      <cdr:y>0.07253</cdr:y>
    </cdr:from>
    <cdr:to>
      <cdr:x>0.72329</cdr:x>
      <cdr:y>0.24404</cdr:y>
    </cdr:to>
    <cdr:sp macro="" textlink="">
      <cdr:nvSpPr>
        <cdr:cNvPr id="2" name="TextBox 1"/>
        <cdr:cNvSpPr txBox="1"/>
      </cdr:nvSpPr>
      <cdr:spPr>
        <a:xfrm xmlns:a="http://schemas.openxmlformats.org/drawingml/2006/main">
          <a:off x="3983332" y="372886"/>
          <a:ext cx="1782091" cy="8818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chemeClr val="tx2">
                  <a:lumMod val="75000"/>
                </a:schemeClr>
              </a:solidFill>
            </a:rPr>
            <a:t>Frontier firms</a:t>
          </a:r>
          <a:endParaRPr lang="en-GB" sz="2000" b="0">
            <a:solidFill>
              <a:schemeClr val="tx2">
                <a:lumMod val="75000"/>
              </a:schemeClr>
            </a:solidFill>
          </a:endParaRPr>
        </a:p>
      </cdr:txBody>
    </cdr:sp>
  </cdr:relSizeAnchor>
  <cdr:relSizeAnchor xmlns:cdr="http://schemas.openxmlformats.org/drawingml/2006/chartDrawing">
    <cdr:from>
      <cdr:x>0.7139</cdr:x>
      <cdr:y>0.46365</cdr:y>
    </cdr:from>
    <cdr:to>
      <cdr:x>0.8615</cdr:x>
      <cdr:y>0.5082</cdr:y>
    </cdr:to>
    <cdr:sp macro="" textlink="">
      <cdr:nvSpPr>
        <cdr:cNvPr id="3" name="TextBox 1"/>
        <cdr:cNvSpPr txBox="1"/>
      </cdr:nvSpPr>
      <cdr:spPr>
        <a:xfrm xmlns:a="http://schemas.openxmlformats.org/drawingml/2006/main">
          <a:off x="4329975" y="1720272"/>
          <a:ext cx="895233" cy="1652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solidFill>
                <a:srgbClr val="C00000"/>
              </a:solidFill>
            </a:rPr>
            <a:t>Non-frontier firms</a:t>
          </a:r>
        </a:p>
      </cdr:txBody>
    </cdr:sp>
  </cdr:relSizeAnchor>
</c:userShapes>
</file>

<file path=xl/drawings/drawing7.xml><?xml version="1.0" encoding="utf-8"?>
<c:userShapes xmlns:c="http://schemas.openxmlformats.org/drawingml/2006/chart">
  <cdr:relSizeAnchor xmlns:cdr="http://schemas.openxmlformats.org/drawingml/2006/chartDrawing">
    <cdr:from>
      <cdr:x>0.74065</cdr:x>
      <cdr:y>0.1886</cdr:y>
    </cdr:from>
    <cdr:to>
      <cdr:x>0.96422</cdr:x>
      <cdr:y>0.36011</cdr:y>
    </cdr:to>
    <cdr:sp macro="" textlink="">
      <cdr:nvSpPr>
        <cdr:cNvPr id="2" name="TextBox 1"/>
        <cdr:cNvSpPr txBox="1"/>
      </cdr:nvSpPr>
      <cdr:spPr>
        <a:xfrm xmlns:a="http://schemas.openxmlformats.org/drawingml/2006/main">
          <a:off x="4540685" y="702485"/>
          <a:ext cx="1370626" cy="6388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0.68983</cdr:x>
      <cdr:y>0.57093</cdr:y>
    </cdr:from>
    <cdr:to>
      <cdr:x>0.83743</cdr:x>
      <cdr:y>0.61548</cdr:y>
    </cdr:to>
    <cdr:sp macro="" textlink="">
      <cdr:nvSpPr>
        <cdr:cNvPr id="3" name="TextBox 1"/>
        <cdr:cNvSpPr txBox="1"/>
      </cdr:nvSpPr>
      <cdr:spPr>
        <a:xfrm xmlns:a="http://schemas.openxmlformats.org/drawingml/2006/main">
          <a:off x="4229097" y="2126523"/>
          <a:ext cx="904882" cy="1659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userShapes>
</file>

<file path=xl/drawings/drawing8.xml><?xml version="1.0" encoding="utf-8"?>
<c:userShapes xmlns:c="http://schemas.openxmlformats.org/drawingml/2006/chart">
  <cdr:relSizeAnchor xmlns:cdr="http://schemas.openxmlformats.org/drawingml/2006/chartDrawing">
    <cdr:from>
      <cdr:x>0.69914</cdr:x>
      <cdr:y>0.07834</cdr:y>
    </cdr:from>
    <cdr:to>
      <cdr:x>0.92271</cdr:x>
      <cdr:y>0.24985</cdr:y>
    </cdr:to>
    <cdr:sp macro="" textlink="">
      <cdr:nvSpPr>
        <cdr:cNvPr id="2" name="TextBox 1"/>
        <cdr:cNvSpPr txBox="1"/>
      </cdr:nvSpPr>
      <cdr:spPr>
        <a:xfrm xmlns:a="http://schemas.openxmlformats.org/drawingml/2006/main">
          <a:off x="4822187" y="284430"/>
          <a:ext cx="1542031" cy="622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b="1">
              <a:solidFill>
                <a:schemeClr val="tx2">
                  <a:lumMod val="75000"/>
                </a:schemeClr>
              </a:solidFill>
            </a:rPr>
            <a:t>Frontier firms</a:t>
          </a:r>
          <a:endParaRPr lang="en-GB" sz="2400" b="0">
            <a:solidFill>
              <a:schemeClr val="tx2">
                <a:lumMod val="75000"/>
              </a:schemeClr>
            </a:solidFill>
          </a:endParaRPr>
        </a:p>
      </cdr:txBody>
    </cdr:sp>
  </cdr:relSizeAnchor>
  <cdr:relSizeAnchor xmlns:cdr="http://schemas.openxmlformats.org/drawingml/2006/chartDrawing">
    <cdr:from>
      <cdr:x>0.75021</cdr:x>
      <cdr:y>0.52114</cdr:y>
    </cdr:from>
    <cdr:to>
      <cdr:x>0.89781</cdr:x>
      <cdr:y>0.56569</cdr:y>
    </cdr:to>
    <cdr:sp macro="" textlink="">
      <cdr:nvSpPr>
        <cdr:cNvPr id="3" name="TextBox 1"/>
        <cdr:cNvSpPr txBox="1"/>
      </cdr:nvSpPr>
      <cdr:spPr>
        <a:xfrm xmlns:a="http://schemas.openxmlformats.org/drawingml/2006/main">
          <a:off x="5174429" y="1892106"/>
          <a:ext cx="1018043" cy="161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C00000"/>
              </a:solidFill>
            </a:rPr>
            <a:t>Non-frontier firms</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329292</xdr:colOff>
      <xdr:row>6</xdr:row>
      <xdr:rowOff>2104</xdr:rowOff>
    </xdr:from>
    <xdr:to>
      <xdr:col>16</xdr:col>
      <xdr:colOff>403412</xdr:colOff>
      <xdr:row>35</xdr:row>
      <xdr:rowOff>81643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398319</xdr:colOff>
      <xdr:row>6</xdr:row>
      <xdr:rowOff>17318</xdr:rowOff>
    </xdr:from>
    <xdr:to>
      <xdr:col>31</xdr:col>
      <xdr:colOff>0</xdr:colOff>
      <xdr:row>35</xdr:row>
      <xdr:rowOff>122466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236764</xdr:colOff>
      <xdr:row>6</xdr:row>
      <xdr:rowOff>149678</xdr:rowOff>
    </xdr:from>
    <xdr:to>
      <xdr:col>44</xdr:col>
      <xdr:colOff>432954</xdr:colOff>
      <xdr:row>35</xdr:row>
      <xdr:rowOff>149677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tabSelected="1" zoomScale="85" zoomScaleNormal="85" workbookViewId="0">
      <selection activeCell="G8" sqref="G8"/>
    </sheetView>
  </sheetViews>
  <sheetFormatPr defaultRowHeight="12.75" x14ac:dyDescent="0.2"/>
  <cols>
    <col min="1" max="1" width="12.7109375" style="3" customWidth="1"/>
    <col min="2" max="2" width="9.140625" style="3"/>
    <col min="3" max="4" width="9.140625" style="39"/>
    <col min="5" max="5" width="12.7109375" style="39" bestFit="1" customWidth="1"/>
    <col min="6" max="7" width="9.140625" style="39"/>
    <col min="8" max="8" width="13.5703125" style="39" customWidth="1"/>
    <col min="9" max="9" width="9.140625" style="39"/>
    <col min="10" max="13" width="9.140625" style="3"/>
    <col min="14" max="14" width="5" style="3" customWidth="1"/>
    <col min="15" max="24" width="8.28515625" style="3" customWidth="1"/>
    <col min="25" max="25" width="2.28515625" style="3" customWidth="1"/>
    <col min="26" max="37" width="6.28515625" style="3" customWidth="1"/>
    <col min="38" max="38" width="3.7109375" style="3" customWidth="1"/>
    <col min="39" max="39" width="5" style="3" customWidth="1"/>
    <col min="40" max="51" width="6" style="3" customWidth="1"/>
    <col min="52" max="16384" width="9.140625" style="3"/>
  </cols>
  <sheetData>
    <row r="1" spans="1:51" x14ac:dyDescent="0.2">
      <c r="A1" s="1" t="s">
        <v>8</v>
      </c>
      <c r="C1" s="38"/>
    </row>
    <row r="2" spans="1:51" x14ac:dyDescent="0.2">
      <c r="A2" s="3" t="s">
        <v>16</v>
      </c>
      <c r="B2" s="5" t="s">
        <v>30</v>
      </c>
      <c r="C2" s="38"/>
    </row>
    <row r="3" spans="1:51" x14ac:dyDescent="0.2">
      <c r="B3" s="1" t="s">
        <v>31</v>
      </c>
      <c r="C3" s="38"/>
    </row>
    <row r="4" spans="1:51" x14ac:dyDescent="0.2">
      <c r="A4" s="3" t="s">
        <v>17</v>
      </c>
      <c r="B4" s="3" t="s">
        <v>21</v>
      </c>
      <c r="C4" s="38"/>
    </row>
    <row r="5" spans="1:51" x14ac:dyDescent="0.2">
      <c r="A5" s="3" t="s">
        <v>22</v>
      </c>
      <c r="B5" s="3" t="s">
        <v>23</v>
      </c>
      <c r="C5" s="38"/>
    </row>
    <row r="6" spans="1:51" ht="20.25" x14ac:dyDescent="0.3">
      <c r="O6" s="40" t="s">
        <v>24</v>
      </c>
      <c r="P6" s="40"/>
      <c r="Q6" s="40"/>
      <c r="R6" s="40"/>
      <c r="S6" s="40"/>
      <c r="T6" s="40"/>
      <c r="U6" s="40"/>
      <c r="V6" s="40"/>
      <c r="W6" s="40"/>
      <c r="X6" s="40"/>
      <c r="Y6" s="40" t="s">
        <v>5</v>
      </c>
      <c r="Z6" s="40"/>
      <c r="AA6" s="40"/>
      <c r="AB6" s="40"/>
      <c r="AC6" s="40"/>
      <c r="AD6" s="40"/>
      <c r="AE6" s="40"/>
      <c r="AF6" s="40"/>
      <c r="AG6" s="40"/>
      <c r="AH6" s="40"/>
      <c r="AI6" s="40"/>
      <c r="AJ6" s="40"/>
      <c r="AK6" s="40"/>
      <c r="AM6" s="40" t="s">
        <v>25</v>
      </c>
      <c r="AN6" s="40"/>
      <c r="AO6" s="40"/>
      <c r="AP6" s="40"/>
      <c r="AQ6" s="40"/>
      <c r="AR6" s="40"/>
      <c r="AS6" s="40"/>
      <c r="AT6" s="40"/>
      <c r="AU6" s="40"/>
      <c r="AV6" s="40"/>
      <c r="AW6" s="40"/>
      <c r="AX6" s="40"/>
      <c r="AY6" s="40"/>
    </row>
    <row r="8" spans="1:51" x14ac:dyDescent="0.2">
      <c r="A8" s="1" t="s">
        <v>26</v>
      </c>
      <c r="J8" s="1"/>
    </row>
    <row r="9" spans="1:51" x14ac:dyDescent="0.2">
      <c r="C9" s="41"/>
      <c r="J9" s="22"/>
      <c r="K9" s="42"/>
      <c r="L9" s="42"/>
    </row>
    <row r="10" spans="1:51" x14ac:dyDescent="0.2">
      <c r="B10" s="43"/>
      <c r="C10" s="44" t="s">
        <v>2</v>
      </c>
      <c r="D10" s="39">
        <v>27</v>
      </c>
      <c r="E10" s="39">
        <v>22</v>
      </c>
      <c r="F10" s="38"/>
      <c r="G10" s="38"/>
    </row>
    <row r="11" spans="1:51" x14ac:dyDescent="0.2">
      <c r="D11" s="31" t="s">
        <v>0</v>
      </c>
      <c r="E11" s="31" t="s">
        <v>1</v>
      </c>
      <c r="F11" s="39" t="s">
        <v>3</v>
      </c>
      <c r="G11" s="31" t="s">
        <v>0</v>
      </c>
      <c r="H11" s="31" t="s">
        <v>1</v>
      </c>
      <c r="I11" s="39" t="s">
        <v>3</v>
      </c>
      <c r="K11" s="45"/>
      <c r="L11" s="46"/>
    </row>
    <row r="12" spans="1:51" hidden="1" x14ac:dyDescent="0.2">
      <c r="C12" s="39">
        <v>1997</v>
      </c>
      <c r="D12" s="39">
        <v>0</v>
      </c>
      <c r="E12" s="39">
        <v>0</v>
      </c>
      <c r="F12" s="47">
        <v>0</v>
      </c>
      <c r="M12" s="48"/>
    </row>
    <row r="13" spans="1:51" hidden="1" x14ac:dyDescent="0.2">
      <c r="C13" s="39">
        <v>1998</v>
      </c>
      <c r="D13" s="39">
        <v>6.3769300000000001E-2</v>
      </c>
      <c r="E13" s="39">
        <v>1.9870800000000001E-2</v>
      </c>
      <c r="F13" s="47">
        <v>4.4059769387755104E-2</v>
      </c>
      <c r="M13" s="48"/>
    </row>
    <row r="14" spans="1:51" hidden="1" x14ac:dyDescent="0.2">
      <c r="C14" s="39">
        <v>1999</v>
      </c>
      <c r="D14" s="39">
        <v>0.15988450000000001</v>
      </c>
      <c r="E14" s="39">
        <v>0.1068573</v>
      </c>
      <c r="F14" s="47">
        <v>0.13607636938775511</v>
      </c>
      <c r="M14" s="48"/>
    </row>
    <row r="15" spans="1:51" hidden="1" x14ac:dyDescent="0.2">
      <c r="C15" s="39">
        <v>2000</v>
      </c>
      <c r="D15" s="39">
        <v>0.1772137</v>
      </c>
      <c r="E15" s="39">
        <v>0.14517969999999999</v>
      </c>
      <c r="F15" s="47">
        <v>0.16283108775510202</v>
      </c>
      <c r="M15" s="48"/>
    </row>
    <row r="16" spans="1:51" x14ac:dyDescent="0.2">
      <c r="C16" s="39">
        <v>2001</v>
      </c>
      <c r="D16" s="39">
        <v>1</v>
      </c>
      <c r="E16" s="39">
        <v>1</v>
      </c>
      <c r="F16" s="47">
        <v>1</v>
      </c>
      <c r="G16" s="47"/>
      <c r="J16" s="11"/>
      <c r="M16" s="48"/>
    </row>
    <row r="17" spans="1:15" x14ac:dyDescent="0.2">
      <c r="C17" s="39">
        <v>2002</v>
      </c>
      <c r="D17" s="39">
        <v>0.99872680000000003</v>
      </c>
      <c r="E17" s="39">
        <v>0.97209460000000003</v>
      </c>
      <c r="F17" s="47">
        <v>0.98676948571428569</v>
      </c>
      <c r="G17" s="47"/>
      <c r="K17" s="48"/>
    </row>
    <row r="18" spans="1:15" x14ac:dyDescent="0.2">
      <c r="C18" s="39">
        <v>2003</v>
      </c>
      <c r="D18" s="39">
        <v>1.0651531000000001</v>
      </c>
      <c r="E18" s="39">
        <v>0.99898719999999996</v>
      </c>
      <c r="F18" s="47">
        <v>1.03544596122449</v>
      </c>
      <c r="G18" s="47"/>
      <c r="K18" s="48"/>
      <c r="M18" s="2"/>
      <c r="N18" s="2"/>
      <c r="O18" s="2"/>
    </row>
    <row r="19" spans="1:15" x14ac:dyDescent="0.2">
      <c r="C19" s="39">
        <v>2004</v>
      </c>
      <c r="D19" s="39">
        <v>1.1368274</v>
      </c>
      <c r="E19" s="39">
        <v>1.0608397000000001</v>
      </c>
      <c r="F19" s="47">
        <v>1.102710473469388</v>
      </c>
      <c r="G19" s="47"/>
      <c r="K19" s="48"/>
      <c r="M19" s="2"/>
      <c r="N19" s="2"/>
      <c r="O19" s="2"/>
    </row>
    <row r="20" spans="1:15" x14ac:dyDescent="0.2">
      <c r="C20" s="39">
        <v>2005</v>
      </c>
      <c r="D20" s="39">
        <v>1.1993875000000001</v>
      </c>
      <c r="E20" s="39">
        <v>1.1287365</v>
      </c>
      <c r="F20" s="47">
        <v>1.1676666428571429</v>
      </c>
      <c r="G20" s="47"/>
      <c r="K20" s="48"/>
      <c r="O20" s="4"/>
    </row>
    <row r="21" spans="1:15" x14ac:dyDescent="0.2">
      <c r="C21" s="39">
        <v>2006</v>
      </c>
      <c r="D21" s="39">
        <v>1.2633809999999999</v>
      </c>
      <c r="E21" s="39">
        <v>1.2021752000000001</v>
      </c>
      <c r="F21" s="47">
        <v>1.2359008448979591</v>
      </c>
      <c r="G21" s="47"/>
      <c r="K21" s="48"/>
      <c r="O21" s="4"/>
    </row>
    <row r="22" spans="1:15" x14ac:dyDescent="0.2">
      <c r="C22" s="39">
        <v>2007</v>
      </c>
      <c r="D22" s="39">
        <v>1.3808373999999999</v>
      </c>
      <c r="E22" s="39">
        <v>1.2611781</v>
      </c>
      <c r="F22" s="47">
        <v>1.3271128163265304</v>
      </c>
      <c r="G22" s="47"/>
      <c r="K22" s="48"/>
      <c r="O22" s="4"/>
    </row>
    <row r="23" spans="1:15" x14ac:dyDescent="0.2">
      <c r="C23" s="39">
        <v>2008</v>
      </c>
      <c r="D23" s="39">
        <v>1.3661642000000001</v>
      </c>
      <c r="E23" s="39">
        <v>1.2381238999999999</v>
      </c>
      <c r="F23" s="47">
        <v>1.3086767183673469</v>
      </c>
      <c r="G23" s="47"/>
      <c r="K23" s="48"/>
      <c r="O23" s="4"/>
    </row>
    <row r="24" spans="1:15" x14ac:dyDescent="0.2">
      <c r="C24" s="39">
        <v>2009</v>
      </c>
      <c r="D24" s="39">
        <v>1.3232975</v>
      </c>
      <c r="E24" s="39">
        <v>1.2344618000000001</v>
      </c>
      <c r="F24" s="47">
        <v>1.2834120836734695</v>
      </c>
      <c r="G24" s="47"/>
      <c r="K24" s="48"/>
      <c r="O24" s="4"/>
    </row>
    <row r="25" spans="1:15" x14ac:dyDescent="0.2">
      <c r="C25" s="39">
        <v>2010</v>
      </c>
      <c r="D25" s="39">
        <v>1.3577832999999999</v>
      </c>
      <c r="E25" s="39">
        <v>1.2842807999999999</v>
      </c>
      <c r="F25" s="47">
        <v>1.3247821775510205</v>
      </c>
      <c r="G25" s="47"/>
      <c r="K25" s="48"/>
      <c r="O25" s="4"/>
    </row>
    <row r="26" spans="1:15" ht="13.5" thickBot="1" x14ac:dyDescent="0.25">
      <c r="C26" s="39">
        <v>2011</v>
      </c>
      <c r="D26" s="39">
        <v>1.3790750000000001</v>
      </c>
      <c r="E26" s="39">
        <v>1.3259573</v>
      </c>
      <c r="F26" s="47">
        <v>1.3552262367346939</v>
      </c>
      <c r="G26" s="47"/>
      <c r="K26" s="48"/>
      <c r="O26" s="4"/>
    </row>
    <row r="27" spans="1:15" x14ac:dyDescent="0.2">
      <c r="C27" s="39">
        <v>2012</v>
      </c>
      <c r="D27" s="39">
        <v>1.4664725999999999</v>
      </c>
      <c r="E27" s="39">
        <v>1.3047286</v>
      </c>
      <c r="F27" s="47">
        <v>1.3938528448979592</v>
      </c>
      <c r="G27" s="49" t="s">
        <v>27</v>
      </c>
      <c r="H27" s="50"/>
      <c r="I27" s="51"/>
      <c r="K27" s="48"/>
      <c r="O27" s="4"/>
    </row>
    <row r="28" spans="1:15" ht="13.5" thickBot="1" x14ac:dyDescent="0.25">
      <c r="C28" s="39">
        <v>2013</v>
      </c>
      <c r="D28" s="39">
        <v>1.4423656</v>
      </c>
      <c r="E28" s="39">
        <v>1.332408</v>
      </c>
      <c r="F28" s="47">
        <v>1.3929968816326532</v>
      </c>
      <c r="G28" s="52">
        <f>+(D28-D16)/($C$28-$C$16)</f>
        <v>3.6863800000000002E-2</v>
      </c>
      <c r="H28" s="53">
        <f>+(E28-E16)/($C$28-$C$16)</f>
        <v>2.7700666666666669E-2</v>
      </c>
      <c r="I28" s="54">
        <f>+(F28-F16)/($C$28-$C$16)</f>
        <v>3.2749740136054438E-2</v>
      </c>
      <c r="K28" s="48"/>
      <c r="O28" s="4"/>
    </row>
    <row r="29" spans="1:15" x14ac:dyDescent="0.2">
      <c r="D29" s="55"/>
      <c r="E29" s="56"/>
      <c r="F29" s="47"/>
      <c r="G29" s="57"/>
      <c r="H29" s="57"/>
      <c r="I29" s="55"/>
      <c r="J29" s="58"/>
      <c r="K29" s="59"/>
      <c r="O29" s="4"/>
    </row>
    <row r="30" spans="1:15" x14ac:dyDescent="0.2">
      <c r="A30" s="1" t="s">
        <v>28</v>
      </c>
      <c r="B30" s="7"/>
      <c r="C30" s="60"/>
      <c r="D30" s="61"/>
      <c r="E30" s="62"/>
      <c r="G30" s="57"/>
      <c r="H30" s="57"/>
      <c r="O30" s="4"/>
    </row>
    <row r="31" spans="1:15" x14ac:dyDescent="0.2">
      <c r="A31" s="26"/>
      <c r="B31" s="7"/>
      <c r="C31" s="41" t="s">
        <v>29</v>
      </c>
      <c r="F31" s="63"/>
      <c r="G31" s="57"/>
      <c r="H31" s="64"/>
      <c r="I31" s="65"/>
      <c r="J31" s="42"/>
      <c r="O31" s="4"/>
    </row>
    <row r="32" spans="1:15" x14ac:dyDescent="0.2">
      <c r="B32" s="43"/>
      <c r="C32" s="44" t="s">
        <v>2</v>
      </c>
      <c r="D32" s="39">
        <v>27</v>
      </c>
      <c r="E32" s="39">
        <v>22</v>
      </c>
      <c r="G32" s="57"/>
      <c r="H32" s="57"/>
      <c r="O32" s="4"/>
    </row>
    <row r="33" spans="1:51" x14ac:dyDescent="0.2">
      <c r="A33" s="19"/>
      <c r="B33" s="10"/>
      <c r="D33" s="31" t="s">
        <v>0</v>
      </c>
      <c r="E33" s="31" t="s">
        <v>1</v>
      </c>
      <c r="F33" s="39" t="s">
        <v>3</v>
      </c>
      <c r="G33" s="31" t="s">
        <v>0</v>
      </c>
      <c r="H33" s="31" t="s">
        <v>1</v>
      </c>
      <c r="I33" s="39" t="s">
        <v>3</v>
      </c>
      <c r="J33" s="46"/>
      <c r="O33" s="4"/>
    </row>
    <row r="34" spans="1:51" hidden="1" x14ac:dyDescent="0.2">
      <c r="A34" s="19"/>
      <c r="B34" s="10"/>
      <c r="C34" s="39">
        <v>1997</v>
      </c>
      <c r="D34" s="39">
        <v>0</v>
      </c>
      <c r="E34" s="39">
        <v>0</v>
      </c>
      <c r="F34" s="47">
        <v>0</v>
      </c>
      <c r="G34" s="57"/>
      <c r="H34" s="57"/>
      <c r="I34" s="31"/>
      <c r="J34" s="45"/>
      <c r="K34" s="45"/>
    </row>
    <row r="35" spans="1:51" hidden="1" x14ac:dyDescent="0.2">
      <c r="B35" s="10"/>
      <c r="C35" s="39">
        <v>1998</v>
      </c>
      <c r="D35" s="39">
        <v>1.4910700000000001E-2</v>
      </c>
      <c r="E35" s="39">
        <v>2.2313099999999999E-2</v>
      </c>
      <c r="F35" s="47">
        <v>1.8234226530612244E-2</v>
      </c>
      <c r="G35" s="57"/>
      <c r="H35" s="57"/>
      <c r="I35" s="31"/>
      <c r="J35" s="45"/>
      <c r="K35" s="45"/>
    </row>
    <row r="36" spans="1:51" hidden="1" x14ac:dyDescent="0.2">
      <c r="B36" s="10"/>
      <c r="C36" s="39">
        <v>1999</v>
      </c>
      <c r="D36" s="39">
        <v>2.2603999999999999E-2</v>
      </c>
      <c r="E36" s="39">
        <v>4.0609399999999997E-2</v>
      </c>
      <c r="F36" s="47">
        <v>3.0688057142857144E-2</v>
      </c>
      <c r="G36" s="57"/>
      <c r="H36" s="57"/>
      <c r="I36" s="31"/>
      <c r="J36" s="45"/>
      <c r="K36" s="45"/>
    </row>
    <row r="37" spans="1:51" hidden="1" x14ac:dyDescent="0.2">
      <c r="B37" s="10"/>
      <c r="C37" s="39">
        <v>2000</v>
      </c>
      <c r="D37" s="39">
        <v>3.6899599999999998E-2</v>
      </c>
      <c r="E37" s="39">
        <v>2.77443E-2</v>
      </c>
      <c r="F37" s="47">
        <v>3.2789057142857139E-2</v>
      </c>
      <c r="G37" s="57"/>
      <c r="H37" s="57"/>
      <c r="I37" s="31"/>
      <c r="J37" s="45"/>
      <c r="K37" s="45"/>
    </row>
    <row r="38" spans="1:51" x14ac:dyDescent="0.2">
      <c r="B38" s="10"/>
      <c r="C38" s="39">
        <v>2001</v>
      </c>
      <c r="D38" s="39">
        <v>1</v>
      </c>
      <c r="E38" s="39">
        <v>1</v>
      </c>
      <c r="F38" s="47">
        <v>1</v>
      </c>
      <c r="G38" s="57"/>
      <c r="H38" s="57"/>
      <c r="I38" s="31"/>
      <c r="J38" s="45"/>
      <c r="K38" s="45"/>
    </row>
    <row r="39" spans="1:51" x14ac:dyDescent="0.2">
      <c r="B39" s="10"/>
      <c r="C39" s="66">
        <v>2002</v>
      </c>
      <c r="D39" s="39">
        <v>0.9822111</v>
      </c>
      <c r="E39" s="39">
        <v>0.97048000000000001</v>
      </c>
      <c r="F39" s="47">
        <v>0.97694407551020424</v>
      </c>
      <c r="G39" s="57"/>
      <c r="H39" s="57"/>
      <c r="I39" s="31"/>
      <c r="J39" s="45"/>
      <c r="K39" s="45"/>
      <c r="O39" s="67" t="s">
        <v>6</v>
      </c>
      <c r="P39" s="67"/>
      <c r="Q39" s="67"/>
      <c r="R39" s="67"/>
      <c r="S39" s="67"/>
      <c r="T39" s="67"/>
      <c r="U39" s="67"/>
      <c r="V39" s="67"/>
      <c r="W39" s="67"/>
      <c r="X39" s="67"/>
      <c r="Y39" s="68"/>
      <c r="Z39" s="68"/>
      <c r="AA39" s="68"/>
      <c r="AB39" s="68"/>
      <c r="AC39" s="68"/>
      <c r="AD39" s="68"/>
      <c r="AE39" s="68"/>
      <c r="AF39" s="68"/>
      <c r="AG39" s="68"/>
      <c r="AH39" s="68"/>
      <c r="AI39" s="68"/>
      <c r="AJ39" s="68"/>
      <c r="AK39" s="68"/>
    </row>
    <row r="40" spans="1:51" ht="18" customHeight="1" x14ac:dyDescent="0.25">
      <c r="B40" s="10"/>
      <c r="C40" s="66">
        <v>2003</v>
      </c>
      <c r="D40" s="39">
        <v>0.9981814</v>
      </c>
      <c r="E40" s="39">
        <v>0.97299480000000005</v>
      </c>
      <c r="F40" s="47">
        <v>0.9868731306122448</v>
      </c>
      <c r="G40" s="57"/>
      <c r="H40" s="57"/>
      <c r="I40" s="31"/>
      <c r="J40" s="45"/>
      <c r="K40" s="45"/>
      <c r="L40" s="69"/>
      <c r="O40" s="67"/>
      <c r="P40" s="67"/>
      <c r="Q40" s="67"/>
      <c r="R40" s="67"/>
      <c r="S40" s="67"/>
      <c r="T40" s="67"/>
      <c r="U40" s="67"/>
      <c r="V40" s="67"/>
      <c r="W40" s="67"/>
      <c r="X40" s="67"/>
      <c r="Y40" s="68"/>
      <c r="Z40" s="68"/>
      <c r="AA40" s="68"/>
      <c r="AB40" s="68"/>
      <c r="AC40" s="68"/>
      <c r="AD40" s="68"/>
      <c r="AE40" s="68"/>
      <c r="AF40" s="68"/>
      <c r="AG40" s="68"/>
      <c r="AH40" s="68"/>
      <c r="AI40" s="68"/>
      <c r="AJ40" s="68"/>
      <c r="AK40" s="68"/>
      <c r="AM40" s="67" t="s">
        <v>7</v>
      </c>
      <c r="AN40" s="67"/>
      <c r="AO40" s="67"/>
      <c r="AP40" s="67"/>
      <c r="AQ40" s="67"/>
      <c r="AR40" s="67"/>
      <c r="AS40" s="67"/>
      <c r="AT40" s="67"/>
      <c r="AU40" s="67"/>
      <c r="AV40" s="67"/>
      <c r="AW40" s="67"/>
      <c r="AX40" s="67"/>
      <c r="AY40" s="67"/>
    </row>
    <row r="41" spans="1:51" x14ac:dyDescent="0.2">
      <c r="C41" s="66">
        <v>2004</v>
      </c>
      <c r="D41" s="39">
        <v>1.0431585000000001</v>
      </c>
      <c r="E41" s="39">
        <v>1.0308542000000001</v>
      </c>
      <c r="F41" s="47">
        <v>1.0376341204081634</v>
      </c>
      <c r="G41" s="57"/>
      <c r="H41" s="57"/>
      <c r="I41" s="31"/>
      <c r="J41" s="45"/>
      <c r="K41" s="45"/>
      <c r="O41" s="67"/>
      <c r="P41" s="67"/>
      <c r="Q41" s="67"/>
      <c r="R41" s="67"/>
      <c r="S41" s="67"/>
      <c r="T41" s="67"/>
      <c r="U41" s="67"/>
      <c r="V41" s="67"/>
      <c r="W41" s="67"/>
      <c r="X41" s="67"/>
      <c r="AM41" s="67"/>
      <c r="AN41" s="67"/>
      <c r="AO41" s="67"/>
      <c r="AP41" s="67"/>
      <c r="AQ41" s="67"/>
      <c r="AR41" s="67"/>
      <c r="AS41" s="67"/>
      <c r="AT41" s="67"/>
      <c r="AU41" s="67"/>
      <c r="AV41" s="67"/>
      <c r="AW41" s="67"/>
      <c r="AX41" s="67"/>
      <c r="AY41" s="67"/>
    </row>
    <row r="42" spans="1:51" x14ac:dyDescent="0.2">
      <c r="C42" s="66">
        <v>2005</v>
      </c>
      <c r="D42" s="39">
        <v>1.0710907000000001</v>
      </c>
      <c r="E42" s="39">
        <v>1.0605553999999999</v>
      </c>
      <c r="F42" s="47">
        <v>1.0663605653061223</v>
      </c>
      <c r="G42" s="57"/>
      <c r="H42" s="57"/>
      <c r="I42" s="31"/>
      <c r="J42" s="45"/>
      <c r="K42" s="45"/>
      <c r="AM42" s="67"/>
      <c r="AN42" s="67"/>
      <c r="AO42" s="67"/>
      <c r="AP42" s="67"/>
      <c r="AQ42" s="67"/>
      <c r="AR42" s="67"/>
      <c r="AS42" s="67"/>
      <c r="AT42" s="67"/>
      <c r="AU42" s="67"/>
      <c r="AV42" s="67"/>
      <c r="AW42" s="67"/>
      <c r="AX42" s="67"/>
      <c r="AY42" s="67"/>
    </row>
    <row r="43" spans="1:51" x14ac:dyDescent="0.2">
      <c r="C43" s="66">
        <v>2006</v>
      </c>
      <c r="D43" s="39">
        <v>1.0738497</v>
      </c>
      <c r="E43" s="39">
        <v>1.0547447000000001</v>
      </c>
      <c r="F43" s="47">
        <v>1.0652719448979593</v>
      </c>
      <c r="G43" s="57"/>
      <c r="H43" s="57"/>
      <c r="I43" s="31"/>
      <c r="J43" s="45"/>
      <c r="K43" s="45"/>
    </row>
    <row r="44" spans="1:51" x14ac:dyDescent="0.2">
      <c r="C44" s="66">
        <v>2007</v>
      </c>
      <c r="D44" s="39">
        <v>1.0984229999999999</v>
      </c>
      <c r="E44" s="39">
        <v>1.06915</v>
      </c>
      <c r="F44" s="47">
        <v>1.0852800204081632</v>
      </c>
      <c r="G44" s="57"/>
      <c r="H44" s="57"/>
      <c r="I44" s="31"/>
      <c r="J44" s="45"/>
      <c r="K44" s="45"/>
    </row>
    <row r="45" spans="1:51" x14ac:dyDescent="0.2">
      <c r="C45" s="66">
        <v>2008</v>
      </c>
      <c r="D45" s="39">
        <v>1.0833073</v>
      </c>
      <c r="E45" s="39">
        <v>1.0617122999999999</v>
      </c>
      <c r="F45" s="47">
        <v>1.0736115857142856</v>
      </c>
      <c r="G45" s="57"/>
      <c r="H45" s="57"/>
      <c r="I45" s="31"/>
      <c r="J45" s="45"/>
      <c r="K45" s="45"/>
    </row>
    <row r="46" spans="1:51" x14ac:dyDescent="0.2">
      <c r="A46" s="19"/>
      <c r="C46" s="66">
        <v>2009</v>
      </c>
      <c r="D46" s="39">
        <v>1.0290957000000001</v>
      </c>
      <c r="E46" s="39">
        <v>0.99514389999999997</v>
      </c>
      <c r="F46" s="47">
        <v>1.0138520346938775</v>
      </c>
      <c r="G46" s="57"/>
      <c r="H46" s="70"/>
      <c r="I46" s="31"/>
      <c r="J46" s="45"/>
      <c r="K46" s="45"/>
    </row>
    <row r="47" spans="1:51" x14ac:dyDescent="0.2">
      <c r="C47" s="39">
        <v>2010</v>
      </c>
      <c r="D47" s="39">
        <v>1.0646019</v>
      </c>
      <c r="E47" s="39">
        <v>1.0571127</v>
      </c>
      <c r="F47" s="47">
        <v>1.0612394020408162</v>
      </c>
      <c r="G47" s="57"/>
      <c r="H47" s="70"/>
      <c r="I47" s="31"/>
      <c r="J47" s="45"/>
      <c r="K47" s="45"/>
    </row>
    <row r="48" spans="1:51" ht="13.5" thickBot="1" x14ac:dyDescent="0.25">
      <c r="C48" s="39">
        <v>2011</v>
      </c>
      <c r="D48" s="39">
        <v>1.0540877</v>
      </c>
      <c r="E48" s="39">
        <v>1.0746287999999999</v>
      </c>
      <c r="F48" s="47">
        <v>1.0633102346938774</v>
      </c>
      <c r="G48" s="57"/>
      <c r="H48" s="70"/>
      <c r="I48" s="31"/>
      <c r="J48" s="45"/>
      <c r="K48" s="45"/>
    </row>
    <row r="49" spans="1:11" x14ac:dyDescent="0.2">
      <c r="A49" s="19"/>
      <c r="C49" s="39">
        <v>2012</v>
      </c>
      <c r="D49" s="39">
        <v>1.0451994</v>
      </c>
      <c r="E49" s="39">
        <v>1.0555562999999999</v>
      </c>
      <c r="F49" s="47">
        <v>1.0498494367346938</v>
      </c>
      <c r="G49" s="49" t="s">
        <v>27</v>
      </c>
      <c r="H49" s="50"/>
      <c r="I49" s="51"/>
      <c r="J49" s="45"/>
      <c r="K49" s="45"/>
    </row>
    <row r="50" spans="1:11" ht="13.5" thickBot="1" x14ac:dyDescent="0.25">
      <c r="C50" s="39">
        <v>2013</v>
      </c>
      <c r="D50" s="39">
        <v>1.0503483</v>
      </c>
      <c r="E50" s="39">
        <v>1.0711546000000001</v>
      </c>
      <c r="F50" s="47">
        <v>1.0596899040816328</v>
      </c>
      <c r="G50" s="52">
        <f>+(D50-D38)/($C$28-$C$16)</f>
        <v>4.1956916666666677E-3</v>
      </c>
      <c r="H50" s="53">
        <f>+(E50-E38)/($C$28-$C$16)</f>
        <v>5.9295500000000056E-3</v>
      </c>
      <c r="I50" s="54">
        <f>+(F50-F38)/($C$28-$C$16)</f>
        <v>4.9741586734693977E-3</v>
      </c>
      <c r="J50" s="45"/>
      <c r="K50" s="45"/>
    </row>
    <row r="53" spans="1:11" x14ac:dyDescent="0.2">
      <c r="A53" s="1" t="s">
        <v>19</v>
      </c>
    </row>
    <row r="54" spans="1:11" x14ac:dyDescent="0.2">
      <c r="A54" s="1"/>
      <c r="C54" s="44" t="s">
        <v>2</v>
      </c>
      <c r="D54" s="39">
        <v>27</v>
      </c>
      <c r="E54" s="39">
        <v>22</v>
      </c>
    </row>
    <row r="55" spans="1:11" x14ac:dyDescent="0.2">
      <c r="D55" s="31" t="s">
        <v>0</v>
      </c>
      <c r="E55" s="31" t="s">
        <v>1</v>
      </c>
      <c r="F55" s="39" t="s">
        <v>3</v>
      </c>
    </row>
    <row r="56" spans="1:11" x14ac:dyDescent="0.2">
      <c r="C56" s="39">
        <v>2001</v>
      </c>
      <c r="D56" s="39">
        <v>1</v>
      </c>
      <c r="E56" s="39">
        <v>1</v>
      </c>
      <c r="F56" s="39">
        <v>1</v>
      </c>
    </row>
    <row r="57" spans="1:11" x14ac:dyDescent="0.2">
      <c r="C57" s="66">
        <v>2002</v>
      </c>
      <c r="D57" s="39">
        <v>0.99419219999999997</v>
      </c>
      <c r="E57" s="39">
        <v>1.0106582</v>
      </c>
      <c r="F57" s="39">
        <v>1.0015850979591836</v>
      </c>
    </row>
    <row r="58" spans="1:11" x14ac:dyDescent="0.2">
      <c r="C58" s="66">
        <v>2003</v>
      </c>
      <c r="D58" s="39">
        <v>1.0711604000000001</v>
      </c>
      <c r="E58" s="39">
        <v>1.0344800999999999</v>
      </c>
      <c r="F58" s="39">
        <v>1.054691693877551</v>
      </c>
    </row>
    <row r="59" spans="1:11" x14ac:dyDescent="0.2">
      <c r="C59" s="66">
        <v>2004</v>
      </c>
      <c r="D59" s="39">
        <v>1.1288347999999999</v>
      </c>
      <c r="E59" s="39">
        <v>1.1129808000000001</v>
      </c>
      <c r="F59" s="39">
        <v>1.1217166775510206</v>
      </c>
    </row>
    <row r="60" spans="1:11" x14ac:dyDescent="0.2">
      <c r="C60" s="66">
        <v>2005</v>
      </c>
      <c r="D60" s="39">
        <v>1.211443</v>
      </c>
      <c r="E60" s="39">
        <v>1.1555900000000001</v>
      </c>
      <c r="F60" s="39">
        <v>1.186366142857143</v>
      </c>
    </row>
    <row r="61" spans="1:11" x14ac:dyDescent="0.2">
      <c r="C61" s="66">
        <v>2006</v>
      </c>
      <c r="D61" s="39">
        <v>1.3098182999999999</v>
      </c>
      <c r="E61" s="39">
        <v>1.2581272000000001</v>
      </c>
      <c r="F61" s="39">
        <v>1.2866100510204082</v>
      </c>
    </row>
    <row r="62" spans="1:11" x14ac:dyDescent="0.2">
      <c r="C62" s="66">
        <v>2007</v>
      </c>
      <c r="D62" s="39">
        <v>1.3785992</v>
      </c>
      <c r="E62" s="39">
        <v>1.2883978</v>
      </c>
      <c r="F62" s="39">
        <v>1.3381006122448982</v>
      </c>
    </row>
    <row r="63" spans="1:11" x14ac:dyDescent="0.2">
      <c r="C63" s="66">
        <v>2008</v>
      </c>
      <c r="D63" s="39">
        <v>1.3392992000000001</v>
      </c>
      <c r="E63" s="39">
        <v>1.2749977000000001</v>
      </c>
      <c r="F63" s="39">
        <v>1.3104291387755105</v>
      </c>
    </row>
    <row r="64" spans="1:11" x14ac:dyDescent="0.2">
      <c r="C64" s="66">
        <v>2009</v>
      </c>
      <c r="D64" s="39">
        <v>1.299903</v>
      </c>
      <c r="E64" s="39">
        <v>1.2270975</v>
      </c>
      <c r="F64" s="39">
        <v>1.2672148163265307</v>
      </c>
    </row>
    <row r="65" spans="3:6" x14ac:dyDescent="0.2">
      <c r="C65" s="39">
        <v>2010</v>
      </c>
      <c r="D65" s="39">
        <v>1.3439208</v>
      </c>
      <c r="E65" s="39">
        <v>1.296627</v>
      </c>
      <c r="F65" s="39">
        <v>1.3226868489795918</v>
      </c>
    </row>
    <row r="66" spans="3:6" x14ac:dyDescent="0.2">
      <c r="C66" s="39">
        <v>2011</v>
      </c>
      <c r="D66" s="39">
        <v>1.3721352</v>
      </c>
      <c r="E66" s="39">
        <v>1.3187694000000001</v>
      </c>
      <c r="F66" s="39">
        <v>1.3481750448979595</v>
      </c>
    </row>
    <row r="67" spans="3:6" x14ac:dyDescent="0.2">
      <c r="C67" s="39">
        <v>2012</v>
      </c>
      <c r="D67" s="39">
        <v>1.3852864</v>
      </c>
      <c r="E67" s="39">
        <v>1.3139839</v>
      </c>
      <c r="F67" s="39">
        <v>1.3532730326530613</v>
      </c>
    </row>
    <row r="68" spans="3:6" x14ac:dyDescent="0.2">
      <c r="C68" s="39">
        <v>2013</v>
      </c>
      <c r="D68" s="39">
        <v>1.3973322000000001</v>
      </c>
      <c r="E68" s="39">
        <v>1.3041715</v>
      </c>
      <c r="F68" s="39">
        <v>1.3555049469387757</v>
      </c>
    </row>
  </sheetData>
  <mergeCells count="8">
    <mergeCell ref="G49:I49"/>
    <mergeCell ref="O6:X6"/>
    <mergeCell ref="Y6:AK6"/>
    <mergeCell ref="AM6:AY6"/>
    <mergeCell ref="G27:I27"/>
    <mergeCell ref="O39:X41"/>
    <mergeCell ref="Y39:AK40"/>
    <mergeCell ref="AM40:AY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showGridLines="0" zoomScale="85" zoomScaleNormal="85" workbookViewId="0">
      <selection activeCell="A6" sqref="A6"/>
    </sheetView>
  </sheetViews>
  <sheetFormatPr defaultRowHeight="12.75" x14ac:dyDescent="0.2"/>
  <cols>
    <col min="1" max="1" width="11.85546875" style="6" customWidth="1"/>
    <col min="2" max="4" width="9.140625" style="6"/>
    <col min="5" max="5" width="15" style="6" customWidth="1"/>
    <col min="6" max="6" width="9.140625" style="6"/>
    <col min="7" max="7" width="5" style="6" customWidth="1"/>
    <col min="8" max="17" width="9.140625" style="6"/>
    <col min="18" max="18" width="4" style="6" customWidth="1"/>
    <col min="19" max="31" width="7.5703125" style="6" customWidth="1"/>
    <col min="32" max="32" width="3.7109375" style="6" customWidth="1"/>
    <col min="33" max="45" width="8.140625" style="6" customWidth="1"/>
    <col min="46" max="16384" width="9.140625" style="6"/>
  </cols>
  <sheetData>
    <row r="1" spans="1:45" x14ac:dyDescent="0.2">
      <c r="A1" s="1" t="s">
        <v>8</v>
      </c>
      <c r="C1" s="2"/>
      <c r="D1" s="3"/>
      <c r="E1" s="3"/>
      <c r="F1" s="3"/>
      <c r="G1" s="3"/>
    </row>
    <row r="2" spans="1:45" x14ac:dyDescent="0.2">
      <c r="A2" s="3" t="s">
        <v>16</v>
      </c>
      <c r="B2" s="5" t="s">
        <v>11</v>
      </c>
      <c r="C2" s="2"/>
      <c r="D2" s="3"/>
      <c r="E2" s="3"/>
      <c r="F2" s="3"/>
      <c r="G2" s="3"/>
    </row>
    <row r="3" spans="1:45" x14ac:dyDescent="0.2">
      <c r="A3" s="3" t="s">
        <v>17</v>
      </c>
      <c r="B3" s="3" t="s">
        <v>21</v>
      </c>
      <c r="C3" s="2"/>
      <c r="D3" s="3"/>
      <c r="E3" s="3"/>
      <c r="F3" s="3"/>
      <c r="G3" s="3"/>
    </row>
    <row r="4" spans="1:45" x14ac:dyDescent="0.2">
      <c r="A4" s="3" t="s">
        <v>22</v>
      </c>
      <c r="B4" s="3" t="s">
        <v>23</v>
      </c>
      <c r="C4" s="2"/>
      <c r="D4" s="3"/>
      <c r="E4" s="3"/>
      <c r="F4" s="3"/>
      <c r="G4" s="3"/>
    </row>
    <row r="5" spans="1:45" ht="20.25" x14ac:dyDescent="0.3">
      <c r="A5" s="3"/>
      <c r="B5" s="3"/>
      <c r="C5" s="3"/>
      <c r="D5" s="3"/>
      <c r="E5" s="3"/>
      <c r="F5" s="3"/>
      <c r="G5" s="3"/>
      <c r="R5" s="20"/>
    </row>
    <row r="6" spans="1:45" ht="20.25" x14ac:dyDescent="0.3">
      <c r="A6" s="3"/>
      <c r="B6" s="3"/>
      <c r="C6" s="3"/>
      <c r="D6" s="3"/>
      <c r="E6" s="3"/>
      <c r="F6" s="3"/>
      <c r="G6" s="3"/>
      <c r="H6" s="33" t="s">
        <v>4</v>
      </c>
      <c r="I6" s="33"/>
      <c r="J6" s="33"/>
      <c r="K6" s="33"/>
      <c r="L6" s="33"/>
      <c r="M6" s="33"/>
      <c r="N6" s="33"/>
      <c r="O6" s="33"/>
      <c r="P6" s="33"/>
      <c r="Q6" s="33"/>
      <c r="S6" s="33" t="s">
        <v>5</v>
      </c>
      <c r="T6" s="33"/>
      <c r="U6" s="33"/>
      <c r="V6" s="33"/>
      <c r="W6" s="33"/>
      <c r="X6" s="33"/>
      <c r="Y6" s="33"/>
      <c r="Z6" s="33"/>
      <c r="AA6" s="33"/>
      <c r="AB6" s="33"/>
      <c r="AC6" s="33"/>
      <c r="AD6" s="33"/>
      <c r="AE6" s="33"/>
      <c r="AG6" s="33" t="s">
        <v>0</v>
      </c>
      <c r="AH6" s="33"/>
      <c r="AI6" s="33"/>
      <c r="AJ6" s="33"/>
      <c r="AK6" s="33"/>
      <c r="AL6" s="33"/>
      <c r="AM6" s="33"/>
      <c r="AN6" s="33"/>
      <c r="AO6" s="33"/>
      <c r="AP6" s="33"/>
      <c r="AQ6" s="33"/>
      <c r="AR6" s="33"/>
      <c r="AS6" s="33"/>
    </row>
    <row r="7" spans="1:45" x14ac:dyDescent="0.2">
      <c r="A7" s="21" t="s">
        <v>19</v>
      </c>
      <c r="G7" s="3"/>
      <c r="H7" s="3"/>
      <c r="I7" s="3"/>
      <c r="J7" s="3"/>
      <c r="K7" s="3"/>
      <c r="L7" s="3"/>
      <c r="M7" s="3"/>
      <c r="N7" s="3"/>
    </row>
    <row r="8" spans="1:45" x14ac:dyDescent="0.2">
      <c r="C8" s="22"/>
      <c r="D8" s="17"/>
      <c r="E8" s="17"/>
      <c r="F8" s="17"/>
      <c r="G8" s="3"/>
      <c r="H8" s="3"/>
      <c r="I8" s="3"/>
      <c r="J8" s="3"/>
      <c r="K8" s="3"/>
      <c r="L8" s="3"/>
      <c r="M8" s="3"/>
      <c r="N8" s="3"/>
    </row>
    <row r="9" spans="1:45" x14ac:dyDescent="0.2">
      <c r="B9" s="8"/>
      <c r="C9" s="9" t="s">
        <v>2</v>
      </c>
      <c r="D9" s="6">
        <v>27</v>
      </c>
      <c r="E9" s="6">
        <v>22</v>
      </c>
      <c r="F9" s="16"/>
      <c r="G9" s="3"/>
      <c r="H9" s="3"/>
      <c r="I9" s="3"/>
      <c r="J9" s="3"/>
      <c r="K9" s="3"/>
      <c r="L9" s="3"/>
      <c r="M9" s="3"/>
      <c r="N9" s="3"/>
    </row>
    <row r="10" spans="1:45" x14ac:dyDescent="0.2">
      <c r="D10" s="32" t="s">
        <v>0</v>
      </c>
      <c r="E10" s="32" t="s">
        <v>1</v>
      </c>
      <c r="F10" s="14" t="s">
        <v>3</v>
      </c>
      <c r="G10" s="3"/>
      <c r="H10" s="3"/>
      <c r="I10" s="3"/>
      <c r="J10" s="3"/>
      <c r="K10" s="3"/>
      <c r="L10" s="3"/>
      <c r="M10" s="3"/>
      <c r="N10" s="3"/>
    </row>
    <row r="11" spans="1:45" x14ac:dyDescent="0.2">
      <c r="C11" s="14">
        <v>2001</v>
      </c>
      <c r="D11" s="6">
        <f>Data_OrbisLP_DeflNA_top100!D16-Data_OrbisLP_DeflNA_top100!$D$16+1</f>
        <v>1</v>
      </c>
      <c r="E11" s="6">
        <f>Data_OrbisLP_DeflNA_top100!D3-Data_OrbisLP_DeflNA_top100!$D$3+1</f>
        <v>1</v>
      </c>
      <c r="F11" s="13">
        <f>+(D11*D$9+E11*E$9)/($D$9+$E$9)</f>
        <v>1</v>
      </c>
      <c r="G11" s="3"/>
      <c r="H11" s="3"/>
      <c r="I11" s="3"/>
      <c r="J11" s="3"/>
      <c r="K11" s="3"/>
      <c r="L11" s="3"/>
      <c r="M11" s="3"/>
      <c r="N11" s="3"/>
    </row>
    <row r="12" spans="1:45" x14ac:dyDescent="0.2">
      <c r="C12" s="14">
        <v>2002</v>
      </c>
      <c r="D12" s="6">
        <f>Data_OrbisLP_DeflNA_top100!D17-Data_OrbisLP_DeflNA_top100!$D$16+1</f>
        <v>0.99419999999999931</v>
      </c>
      <c r="E12" s="6">
        <f>Data_OrbisLP_DeflNA_top100!D4-Data_OrbisLP_DeflNA_top100!$D$3+1</f>
        <v>1.0106599999999997</v>
      </c>
      <c r="F12" s="13">
        <f t="shared" ref="F12:F23" si="0">+(D12*D$9+E12*E$9)/($D$9+$E$9)</f>
        <v>1.0015902040816322</v>
      </c>
      <c r="G12" s="3"/>
      <c r="H12" s="3"/>
      <c r="I12" s="3"/>
      <c r="J12" s="3"/>
      <c r="K12" s="3"/>
      <c r="L12" s="3"/>
      <c r="M12" s="3"/>
      <c r="N12" s="3"/>
    </row>
    <row r="13" spans="1:45" x14ac:dyDescent="0.2">
      <c r="C13" s="14">
        <v>2003</v>
      </c>
      <c r="D13" s="6">
        <f>Data_OrbisLP_DeflNA_top100!D18-Data_OrbisLP_DeflNA_top100!$D$16+1</f>
        <v>1.071159999999999</v>
      </c>
      <c r="E13" s="6">
        <f>Data_OrbisLP_DeflNA_top100!D5-Data_OrbisLP_DeflNA_top100!$D$3+1</f>
        <v>1.0344800000000003</v>
      </c>
      <c r="F13" s="13">
        <f t="shared" si="0"/>
        <v>1.0546914285714282</v>
      </c>
      <c r="G13" s="16"/>
      <c r="H13" s="2"/>
      <c r="I13" s="3"/>
      <c r="J13" s="3"/>
      <c r="K13" s="3"/>
      <c r="L13" s="3"/>
      <c r="M13" s="3"/>
      <c r="N13" s="3"/>
    </row>
    <row r="14" spans="1:45" x14ac:dyDescent="0.2">
      <c r="C14" s="14">
        <v>2004</v>
      </c>
      <c r="D14" s="6">
        <f>Data_OrbisLP_DeflNA_top100!D19-Data_OrbisLP_DeflNA_top100!$D$16+1</f>
        <v>1.1288400000000003</v>
      </c>
      <c r="E14" s="6">
        <f>Data_OrbisLP_DeflNA_top100!D6-Data_OrbisLP_DeflNA_top100!$D$3+1</f>
        <v>1.1129899999999999</v>
      </c>
      <c r="F14" s="13">
        <f t="shared" si="0"/>
        <v>1.1217236734693878</v>
      </c>
      <c r="G14" s="2"/>
      <c r="H14" s="2"/>
      <c r="I14" s="3"/>
      <c r="J14" s="3"/>
      <c r="K14" s="3"/>
      <c r="L14" s="3"/>
      <c r="M14" s="3"/>
      <c r="N14" s="3"/>
    </row>
    <row r="15" spans="1:45" x14ac:dyDescent="0.2">
      <c r="C15" s="14">
        <v>2005</v>
      </c>
      <c r="D15" s="6">
        <f>Data_OrbisLP_DeflNA_top100!D20-Data_OrbisLP_DeflNA_top100!$D$16+1</f>
        <v>1.2114499999999992</v>
      </c>
      <c r="E15" s="6">
        <f>Data_OrbisLP_DeflNA_top100!D7-Data_OrbisLP_DeflNA_top100!$D$3+1</f>
        <v>1.1555900000000001</v>
      </c>
      <c r="F15" s="13">
        <f t="shared" si="0"/>
        <v>1.1863699999999997</v>
      </c>
      <c r="G15" s="3"/>
      <c r="H15" s="4"/>
      <c r="I15" s="3"/>
      <c r="J15" s="3"/>
      <c r="K15" s="3"/>
      <c r="L15" s="3"/>
      <c r="M15" s="3"/>
      <c r="N15" s="3"/>
    </row>
    <row r="16" spans="1:45" x14ac:dyDescent="0.2">
      <c r="C16" s="14">
        <v>2006</v>
      </c>
      <c r="D16" s="6">
        <f>Data_OrbisLP_DeflNA_top100!D21-Data_OrbisLP_DeflNA_top100!$D$16+1</f>
        <v>1.3098200000000002</v>
      </c>
      <c r="E16" s="6">
        <f>Data_OrbisLP_DeflNA_top100!D8-Data_OrbisLP_DeflNA_top100!$D$3+1</f>
        <v>1.2581299999999995</v>
      </c>
      <c r="F16" s="13">
        <f t="shared" si="0"/>
        <v>1.2866122448979591</v>
      </c>
      <c r="G16" s="3"/>
      <c r="H16" s="4"/>
      <c r="I16" s="3"/>
      <c r="J16" s="3"/>
      <c r="K16" s="3"/>
      <c r="L16" s="3"/>
      <c r="M16" s="3"/>
      <c r="N16" s="3"/>
    </row>
    <row r="17" spans="1:45" x14ac:dyDescent="0.2">
      <c r="C17" s="14">
        <v>2007</v>
      </c>
      <c r="D17" s="6">
        <f>Data_OrbisLP_DeflNA_top100!D22-Data_OrbisLP_DeflNA_top100!$D$16+1</f>
        <v>1.3786000000000005</v>
      </c>
      <c r="E17" s="6">
        <f>Data_OrbisLP_DeflNA_top100!D9-Data_OrbisLP_DeflNA_top100!$D$3+1</f>
        <v>1.2883999999999993</v>
      </c>
      <c r="F17" s="13">
        <f t="shared" si="0"/>
        <v>1.3381020408163267</v>
      </c>
      <c r="G17" s="3"/>
      <c r="H17" s="4"/>
      <c r="I17" s="3"/>
      <c r="J17" s="3"/>
      <c r="K17" s="3"/>
      <c r="L17" s="3"/>
      <c r="M17" s="3"/>
      <c r="N17" s="3"/>
    </row>
    <row r="18" spans="1:45" x14ac:dyDescent="0.2">
      <c r="C18" s="14">
        <v>2008</v>
      </c>
      <c r="D18" s="6">
        <f>Data_OrbisLP_DeflNA_top100!D23-Data_OrbisLP_DeflNA_top100!$D$16+1</f>
        <v>1.3392999999999997</v>
      </c>
      <c r="E18" s="6">
        <f>Data_OrbisLP_DeflNA_top100!D10-Data_OrbisLP_DeflNA_top100!$D$3+1</f>
        <v>1.2750000000000004</v>
      </c>
      <c r="F18" s="13">
        <f t="shared" si="0"/>
        <v>1.3104306122448981</v>
      </c>
      <c r="G18" s="3"/>
      <c r="H18" s="4"/>
      <c r="I18" s="3"/>
      <c r="J18" s="3"/>
      <c r="K18" s="3"/>
      <c r="L18" s="3"/>
      <c r="M18" s="3"/>
      <c r="N18" s="3"/>
    </row>
    <row r="19" spans="1:45" x14ac:dyDescent="0.2">
      <c r="C19" s="14">
        <v>2009</v>
      </c>
      <c r="D19" s="6">
        <f>Data_OrbisLP_DeflNA_top100!D24-Data_OrbisLP_DeflNA_top100!$D$16+1</f>
        <v>1.2999100000000006</v>
      </c>
      <c r="E19" s="6">
        <f>Data_OrbisLP_DeflNA_top100!D11-Data_OrbisLP_DeflNA_top100!$D$3+1</f>
        <v>1.2271000000000001</v>
      </c>
      <c r="F19" s="13">
        <f t="shared" si="0"/>
        <v>1.2672197959183678</v>
      </c>
      <c r="G19" s="3"/>
      <c r="H19" s="4"/>
      <c r="I19" s="3"/>
      <c r="J19" s="3"/>
      <c r="K19" s="3"/>
      <c r="L19" s="3"/>
      <c r="M19" s="3"/>
      <c r="N19" s="3"/>
    </row>
    <row r="20" spans="1:45" x14ac:dyDescent="0.2">
      <c r="C20" s="14">
        <f>+C19+1</f>
        <v>2010</v>
      </c>
      <c r="D20" s="6">
        <f>Data_OrbisLP_DeflNA_top100!D25-Data_OrbisLP_DeflNA_top100!$D$16+1</f>
        <v>1.3439199999999989</v>
      </c>
      <c r="E20" s="6">
        <f>Data_OrbisLP_DeflNA_top100!D12-Data_OrbisLP_DeflNA_top100!$D$3+1</f>
        <v>1.2966300000000004</v>
      </c>
      <c r="F20" s="13">
        <f t="shared" si="0"/>
        <v>1.3226877551020402</v>
      </c>
      <c r="G20" s="3"/>
      <c r="H20" s="4"/>
      <c r="I20" s="3"/>
      <c r="J20" s="3"/>
      <c r="K20" s="3"/>
      <c r="L20" s="3"/>
      <c r="M20" s="3"/>
      <c r="N20" s="3"/>
    </row>
    <row r="21" spans="1:45" x14ac:dyDescent="0.2">
      <c r="C21" s="14">
        <f t="shared" ref="C21:C23" si="1">+C20+1</f>
        <v>2011</v>
      </c>
      <c r="D21" s="6">
        <f>Data_OrbisLP_DeflNA_top100!D26-Data_OrbisLP_DeflNA_top100!$D$16+1</f>
        <v>1.3721399999999999</v>
      </c>
      <c r="E21" s="6">
        <f>Data_OrbisLP_DeflNA_top100!D13-Data_OrbisLP_DeflNA_top100!$D$3+1</f>
        <v>1.3187699999999989</v>
      </c>
      <c r="F21" s="13">
        <f t="shared" si="0"/>
        <v>1.3481779591836729</v>
      </c>
      <c r="G21" s="3"/>
      <c r="H21" s="4"/>
      <c r="I21" s="3"/>
      <c r="J21" s="3"/>
      <c r="K21" s="3"/>
      <c r="L21" s="3"/>
      <c r="M21" s="3"/>
      <c r="N21" s="3"/>
    </row>
    <row r="22" spans="1:45" x14ac:dyDescent="0.2">
      <c r="C22" s="14">
        <f t="shared" si="1"/>
        <v>2012</v>
      </c>
      <c r="D22" s="6">
        <f>Data_OrbisLP_DeflNA_top100!D27-Data_OrbisLP_DeflNA_top100!$D$16+1</f>
        <v>1.3852899999999995</v>
      </c>
      <c r="E22" s="6">
        <f>Data_OrbisLP_DeflNA_top100!D14-Data_OrbisLP_DeflNA_top100!$D$3+1</f>
        <v>1.3139900000000004</v>
      </c>
      <c r="F22" s="13">
        <f t="shared" si="0"/>
        <v>1.3532777551020407</v>
      </c>
      <c r="G22" s="3"/>
      <c r="H22" s="4"/>
      <c r="I22" s="3"/>
      <c r="J22" s="3"/>
      <c r="K22" s="3"/>
      <c r="L22" s="3"/>
      <c r="M22" s="3"/>
      <c r="N22" s="3"/>
    </row>
    <row r="23" spans="1:45" x14ac:dyDescent="0.2">
      <c r="C23" s="14">
        <f t="shared" si="1"/>
        <v>2013</v>
      </c>
      <c r="D23" s="6">
        <f>Data_OrbisLP_DeflNA_top100!D28-Data_OrbisLP_DeflNA_top100!$D$16+1</f>
        <v>1.3973399999999998</v>
      </c>
      <c r="E23" s="6">
        <f>Data_OrbisLP_DeflNA_top100!D15-Data_OrbisLP_DeflNA_top100!$D$3+1</f>
        <v>1.3041800000000006</v>
      </c>
      <c r="F23" s="13">
        <f t="shared" si="0"/>
        <v>1.3555130612244899</v>
      </c>
      <c r="G23" s="3"/>
      <c r="H23" s="4"/>
      <c r="I23" s="3"/>
      <c r="J23" s="3"/>
      <c r="K23" s="3"/>
      <c r="L23" s="3"/>
      <c r="M23" s="3"/>
      <c r="N23" s="3"/>
    </row>
    <row r="24" spans="1:45" x14ac:dyDescent="0.2">
      <c r="D24" s="15"/>
      <c r="E24" s="12"/>
      <c r="F24" s="13"/>
      <c r="G24" s="3"/>
      <c r="H24" s="4"/>
      <c r="I24" s="3"/>
      <c r="J24" s="3"/>
      <c r="K24" s="3"/>
      <c r="L24" s="3"/>
      <c r="M24" s="3"/>
      <c r="N24" s="3"/>
    </row>
    <row r="25" spans="1:45" x14ac:dyDescent="0.2">
      <c r="A25" s="21" t="s">
        <v>9</v>
      </c>
      <c r="B25" s="7"/>
      <c r="C25" s="23"/>
      <c r="D25" s="24"/>
      <c r="E25" s="25"/>
      <c r="G25" s="3"/>
      <c r="H25" s="4"/>
      <c r="I25" s="3"/>
      <c r="J25" s="3"/>
      <c r="K25" s="3"/>
      <c r="L25" s="3"/>
      <c r="M25" s="3"/>
      <c r="N25" s="3"/>
    </row>
    <row r="26" spans="1:45" x14ac:dyDescent="0.2">
      <c r="A26" s="26"/>
      <c r="B26" s="7"/>
      <c r="C26" s="22"/>
      <c r="D26" s="17"/>
      <c r="E26" s="17"/>
      <c r="F26" s="18"/>
      <c r="G26" s="3"/>
      <c r="H26" s="4"/>
      <c r="I26" s="3"/>
      <c r="J26" s="3"/>
      <c r="K26" s="3"/>
      <c r="L26" s="3"/>
      <c r="M26" s="3"/>
      <c r="N26" s="3"/>
    </row>
    <row r="27" spans="1:45" x14ac:dyDescent="0.2">
      <c r="B27" s="8"/>
      <c r="C27" s="9" t="s">
        <v>2</v>
      </c>
      <c r="D27" s="6">
        <v>27</v>
      </c>
      <c r="E27" s="6">
        <v>22</v>
      </c>
      <c r="G27" s="3"/>
      <c r="H27" s="4"/>
      <c r="I27" s="3"/>
      <c r="J27" s="3"/>
      <c r="K27" s="3"/>
      <c r="L27" s="3"/>
      <c r="M27" s="3"/>
      <c r="N27" s="3"/>
    </row>
    <row r="28" spans="1:45" x14ac:dyDescent="0.2">
      <c r="A28" s="19"/>
      <c r="B28" s="10"/>
      <c r="C28" s="3"/>
      <c r="D28" s="31" t="s">
        <v>0</v>
      </c>
      <c r="E28" s="32" t="s">
        <v>1</v>
      </c>
      <c r="F28" s="14" t="s">
        <v>3</v>
      </c>
      <c r="G28" s="3"/>
      <c r="H28" s="4"/>
      <c r="I28" s="3"/>
      <c r="J28" s="3"/>
      <c r="K28" s="3"/>
      <c r="L28" s="3"/>
      <c r="M28" s="3"/>
      <c r="N28" s="3"/>
    </row>
    <row r="29" spans="1:45" x14ac:dyDescent="0.2">
      <c r="B29" s="10"/>
      <c r="C29" s="11">
        <v>2001</v>
      </c>
      <c r="D29" s="6">
        <f>Data_OrbisLP_DeflNA_top100!C16-Data_OrbisLP_DeflNA_top100!$C$16+1</f>
        <v>1</v>
      </c>
      <c r="E29" s="6">
        <f>Data_OrbisLP_DeflNA_top100!C3-Data_OrbisLP_DeflNA_top100!$C$3+1</f>
        <v>1</v>
      </c>
      <c r="F29" s="13">
        <f>+(D29*D$9+E29*E$9)/($D$9+$E$9)</f>
        <v>1</v>
      </c>
    </row>
    <row r="30" spans="1:45" ht="12.75" customHeight="1" x14ac:dyDescent="0.2">
      <c r="B30" s="10"/>
      <c r="C30" s="10">
        <v>2002</v>
      </c>
      <c r="D30" s="6">
        <f>Data_OrbisLP_DeflNA_top100!C17-Data_OrbisLP_DeflNA_top100!$C$16+1</f>
        <v>0.99399999999999977</v>
      </c>
      <c r="E30" s="6">
        <f>Data_OrbisLP_DeflNA_top100!C4-Data_OrbisLP_DeflNA_top100!$C$3+1</f>
        <v>0.96865000000000023</v>
      </c>
      <c r="F30" s="13">
        <f t="shared" ref="F30:F41" si="2">+(D30*D$9+E30*E$9)/($D$9+$E$9)</f>
        <v>0.98261836734693875</v>
      </c>
      <c r="H30" s="34" t="s">
        <v>6</v>
      </c>
      <c r="I30" s="34"/>
      <c r="J30" s="34"/>
      <c r="K30" s="34"/>
      <c r="L30" s="34"/>
      <c r="M30" s="34"/>
      <c r="N30" s="34"/>
      <c r="O30" s="34"/>
      <c r="P30" s="34"/>
      <c r="Q30" s="34"/>
      <c r="S30" s="35"/>
      <c r="T30" s="35"/>
      <c r="U30" s="35"/>
      <c r="V30" s="35"/>
      <c r="W30" s="35"/>
      <c r="X30" s="35"/>
      <c r="Y30" s="35"/>
      <c r="Z30" s="35"/>
      <c r="AA30" s="35"/>
      <c r="AB30" s="35"/>
      <c r="AC30" s="35"/>
      <c r="AD30" s="35"/>
      <c r="AE30" s="35"/>
    </row>
    <row r="31" spans="1:45" ht="18" customHeight="1" x14ac:dyDescent="0.2">
      <c r="B31" s="10"/>
      <c r="C31" s="10">
        <v>2003</v>
      </c>
      <c r="D31" s="6">
        <f>Data_OrbisLP_DeflNA_top100!C18-Data_OrbisLP_DeflNA_top100!$C$16+1</f>
        <v>1.0133799999999997</v>
      </c>
      <c r="E31" s="6">
        <f>Data_OrbisLP_DeflNA_top100!C5-Data_OrbisLP_DeflNA_top100!$C$3+1</f>
        <v>0.98588999999999949</v>
      </c>
      <c r="F31" s="13">
        <f t="shared" si="2"/>
        <v>1.0010375510204077</v>
      </c>
      <c r="H31" s="34"/>
      <c r="I31" s="34"/>
      <c r="J31" s="34"/>
      <c r="K31" s="34"/>
      <c r="L31" s="34"/>
      <c r="M31" s="34"/>
      <c r="N31" s="34"/>
      <c r="O31" s="34"/>
      <c r="P31" s="34"/>
      <c r="Q31" s="34"/>
      <c r="S31" s="35"/>
      <c r="T31" s="35"/>
      <c r="U31" s="35"/>
      <c r="V31" s="35"/>
      <c r="W31" s="35"/>
      <c r="X31" s="35"/>
      <c r="Y31" s="35"/>
      <c r="Z31" s="35"/>
      <c r="AA31" s="35"/>
      <c r="AB31" s="35"/>
      <c r="AC31" s="35"/>
      <c r="AD31" s="35"/>
      <c r="AE31" s="35"/>
      <c r="AG31" s="34" t="s">
        <v>7</v>
      </c>
      <c r="AH31" s="34"/>
      <c r="AI31" s="34"/>
      <c r="AJ31" s="34"/>
      <c r="AK31" s="34"/>
      <c r="AL31" s="34"/>
      <c r="AM31" s="34"/>
      <c r="AN31" s="34"/>
      <c r="AO31" s="34"/>
      <c r="AP31" s="34"/>
      <c r="AQ31" s="34"/>
      <c r="AR31" s="34"/>
      <c r="AS31" s="34"/>
    </row>
    <row r="32" spans="1:45" ht="12.75" customHeight="1" x14ac:dyDescent="0.2">
      <c r="B32" s="3"/>
      <c r="C32" s="10">
        <v>2004</v>
      </c>
      <c r="D32" s="6">
        <f>Data_OrbisLP_DeflNA_top100!C19-Data_OrbisLP_DeflNA_top100!$C$16+1</f>
        <v>1.0490500000000011</v>
      </c>
      <c r="E32" s="6">
        <f>Data_OrbisLP_DeflNA_top100!C6-Data_OrbisLP_DeflNA_top100!$C$3+1</f>
        <v>1.0522200000000002</v>
      </c>
      <c r="F32" s="13">
        <f t="shared" si="2"/>
        <v>1.0504732653061231</v>
      </c>
      <c r="H32" s="34"/>
      <c r="I32" s="34"/>
      <c r="J32" s="34"/>
      <c r="K32" s="34"/>
      <c r="L32" s="34"/>
      <c r="M32" s="34"/>
      <c r="N32" s="34"/>
      <c r="O32" s="34"/>
      <c r="P32" s="34"/>
      <c r="Q32" s="34"/>
      <c r="AG32" s="34"/>
      <c r="AH32" s="34"/>
      <c r="AI32" s="34"/>
      <c r="AJ32" s="34"/>
      <c r="AK32" s="34"/>
      <c r="AL32" s="34"/>
      <c r="AM32" s="34"/>
      <c r="AN32" s="34"/>
      <c r="AO32" s="34"/>
      <c r="AP32" s="34"/>
      <c r="AQ32" s="34"/>
      <c r="AR32" s="34"/>
      <c r="AS32" s="34"/>
    </row>
    <row r="33" spans="1:45" x14ac:dyDescent="0.2">
      <c r="B33" s="3"/>
      <c r="C33" s="10">
        <v>2005</v>
      </c>
      <c r="D33" s="6">
        <f>Data_OrbisLP_DeflNA_top100!C20-Data_OrbisLP_DeflNA_top100!$C$16+1</f>
        <v>1.0724800000000005</v>
      </c>
      <c r="E33" s="6">
        <f>Data_OrbisLP_DeflNA_top100!C7-Data_OrbisLP_DeflNA_top100!$C$3+1</f>
        <v>1.0872100000000007</v>
      </c>
      <c r="F33" s="13">
        <f t="shared" si="2"/>
        <v>1.0790934693877556</v>
      </c>
      <c r="AG33" s="34"/>
      <c r="AH33" s="34"/>
      <c r="AI33" s="34"/>
      <c r="AJ33" s="34"/>
      <c r="AK33" s="34"/>
      <c r="AL33" s="34"/>
      <c r="AM33" s="34"/>
      <c r="AN33" s="34"/>
      <c r="AO33" s="34"/>
      <c r="AP33" s="34"/>
      <c r="AQ33" s="34"/>
      <c r="AR33" s="34"/>
      <c r="AS33" s="34"/>
    </row>
    <row r="34" spans="1:45" x14ac:dyDescent="0.2">
      <c r="C34" s="10">
        <v>2006</v>
      </c>
      <c r="D34" s="6">
        <f>Data_OrbisLP_DeflNA_top100!C21-Data_OrbisLP_DeflNA_top100!$C$16+1</f>
        <v>1.0853300000000008</v>
      </c>
      <c r="E34" s="6">
        <f>Data_OrbisLP_DeflNA_top100!C8-Data_OrbisLP_DeflNA_top100!$C$3+1</f>
        <v>1.0724599999999995</v>
      </c>
      <c r="F34" s="13">
        <f t="shared" si="2"/>
        <v>1.0795516326530614</v>
      </c>
    </row>
    <row r="35" spans="1:45" x14ac:dyDescent="0.2">
      <c r="C35" s="10">
        <v>2007</v>
      </c>
      <c r="D35" s="6">
        <f>Data_OrbisLP_DeflNA_top100!C22-Data_OrbisLP_DeflNA_top100!$C$16+1</f>
        <v>1.1068499999999997</v>
      </c>
      <c r="E35" s="6">
        <f>Data_OrbisLP_DeflNA_top100!C9-Data_OrbisLP_DeflNA_top100!$C$3+1</f>
        <v>1.0902600000000007</v>
      </c>
      <c r="F35" s="13">
        <f t="shared" si="2"/>
        <v>1.0994014285714286</v>
      </c>
    </row>
    <row r="36" spans="1:45" x14ac:dyDescent="0.2">
      <c r="C36" s="10">
        <v>2008</v>
      </c>
      <c r="D36" s="6">
        <f>Data_OrbisLP_DeflNA_top100!C23-Data_OrbisLP_DeflNA_top100!$C$16+1</f>
        <v>1.0878600000000009</v>
      </c>
      <c r="E36" s="6">
        <f>Data_OrbisLP_DeflNA_top100!C10-Data_OrbisLP_DeflNA_top100!$C$3+1</f>
        <v>1.0773499999999991</v>
      </c>
      <c r="F36" s="13">
        <f t="shared" si="2"/>
        <v>1.083141224489796</v>
      </c>
    </row>
    <row r="37" spans="1:45" x14ac:dyDescent="0.2">
      <c r="A37" s="19"/>
      <c r="B37" s="3"/>
      <c r="C37" s="10">
        <v>2009</v>
      </c>
      <c r="D37" s="6">
        <f>Data_OrbisLP_DeflNA_top100!C24-Data_OrbisLP_DeflNA_top100!$C$16+1</f>
        <v>1.0404800000000005</v>
      </c>
      <c r="E37" s="6">
        <f>Data_OrbisLP_DeflNA_top100!C11-Data_OrbisLP_DeflNA_top100!$C$3+1</f>
        <v>1.0010399999999997</v>
      </c>
      <c r="F37" s="13">
        <f t="shared" si="2"/>
        <v>1.0227722448979593</v>
      </c>
    </row>
    <row r="38" spans="1:45" x14ac:dyDescent="0.2">
      <c r="C38" s="14">
        <f>+C37+1</f>
        <v>2010</v>
      </c>
      <c r="D38" s="6">
        <f>Data_OrbisLP_DeflNA_top100!C25-Data_OrbisLP_DeflNA_top100!$C$16+1</f>
        <v>1.0752400000000009</v>
      </c>
      <c r="E38" s="6">
        <f>Data_OrbisLP_DeflNA_top100!C12-Data_OrbisLP_DeflNA_top100!$C$3+1</f>
        <v>1.0737199999999998</v>
      </c>
      <c r="F38" s="13">
        <f t="shared" si="2"/>
        <v>1.0745575510204086</v>
      </c>
    </row>
    <row r="39" spans="1:45" x14ac:dyDescent="0.2">
      <c r="C39" s="14">
        <f t="shared" ref="C39:C41" si="3">+C38+1</f>
        <v>2011</v>
      </c>
      <c r="D39" s="6">
        <f>Data_OrbisLP_DeflNA_top100!C26-Data_OrbisLP_DeflNA_top100!$C$16+1</f>
        <v>1.0615600000000001</v>
      </c>
      <c r="E39" s="6">
        <f>Data_OrbisLP_DeflNA_top100!C13-Data_OrbisLP_DeflNA_top100!$C$3+1</f>
        <v>1.10548</v>
      </c>
      <c r="F39" s="13">
        <f t="shared" si="2"/>
        <v>1.0812791836734694</v>
      </c>
    </row>
    <row r="40" spans="1:45" x14ac:dyDescent="0.2">
      <c r="A40" s="19"/>
      <c r="B40" s="3"/>
      <c r="C40" s="14">
        <f t="shared" si="3"/>
        <v>2012</v>
      </c>
      <c r="D40" s="6">
        <f>Data_OrbisLP_DeflNA_top100!C27-Data_OrbisLP_DeflNA_top100!$C$16+1</f>
        <v>1.0448000000000004</v>
      </c>
      <c r="E40" s="6">
        <f>Data_OrbisLP_DeflNA_top100!C14-Data_OrbisLP_DeflNA_top100!$C$3+1</f>
        <v>1.0900099999999995</v>
      </c>
      <c r="F40" s="13">
        <f t="shared" si="2"/>
        <v>1.0650983673469387</v>
      </c>
    </row>
    <row r="41" spans="1:45" x14ac:dyDescent="0.2">
      <c r="C41" s="14">
        <f t="shared" si="3"/>
        <v>2013</v>
      </c>
      <c r="D41" s="6">
        <f>Data_OrbisLP_DeflNA_top100!C28-Data_OrbisLP_DeflNA_top100!$C$16+1</f>
        <v>1.0497899999999998</v>
      </c>
      <c r="E41" s="6">
        <f>Data_OrbisLP_DeflNA_top100!C15-Data_OrbisLP_DeflNA_top100!$C$3+1</f>
        <v>1.0927500000000006</v>
      </c>
      <c r="F41" s="13">
        <f t="shared" si="2"/>
        <v>1.0690781632653064</v>
      </c>
    </row>
    <row r="53" spans="3:5" x14ac:dyDescent="0.2">
      <c r="C53" s="10"/>
      <c r="D53" s="3"/>
      <c r="E53" s="3"/>
    </row>
    <row r="56" spans="3:5" x14ac:dyDescent="0.2">
      <c r="C56" s="10"/>
      <c r="D56" s="3"/>
      <c r="E56" s="3"/>
    </row>
  </sheetData>
  <mergeCells count="6">
    <mergeCell ref="H6:Q6"/>
    <mergeCell ref="S6:AE6"/>
    <mergeCell ref="AG6:AS6"/>
    <mergeCell ref="H30:Q32"/>
    <mergeCell ref="S30:AE31"/>
    <mergeCell ref="AG31:AS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pane xSplit="2" ySplit="2" topLeftCell="C3" activePane="bottomRight" state="frozen"/>
      <selection pane="topRight" activeCell="C1" sqref="C1"/>
      <selection pane="bottomLeft" activeCell="A3" sqref="A3"/>
      <selection pane="bottomRight" activeCell="E18" sqref="E18"/>
    </sheetView>
  </sheetViews>
  <sheetFormatPr defaultRowHeight="12.75" x14ac:dyDescent="0.2"/>
  <cols>
    <col min="1" max="1" width="12.5703125" bestFit="1" customWidth="1"/>
    <col min="3" max="4" width="9.85546875" bestFit="1" customWidth="1"/>
    <col min="5" max="5" width="7" bestFit="1" customWidth="1"/>
    <col min="6" max="6" width="6.5703125" bestFit="1" customWidth="1"/>
  </cols>
  <sheetData>
    <row r="1" spans="1:6" ht="27.75" customHeight="1" x14ac:dyDescent="0.2">
      <c r="C1" s="36" t="s">
        <v>12</v>
      </c>
      <c r="D1" s="36"/>
      <c r="E1" s="36" t="s">
        <v>13</v>
      </c>
      <c r="F1" s="36"/>
    </row>
    <row r="2" spans="1:6" x14ac:dyDescent="0.2">
      <c r="A2" s="28" t="s">
        <v>15</v>
      </c>
      <c r="B2" s="28" t="s">
        <v>14</v>
      </c>
      <c r="C2" s="28" t="s">
        <v>9</v>
      </c>
      <c r="D2" s="28" t="s">
        <v>10</v>
      </c>
      <c r="E2" t="s">
        <v>9</v>
      </c>
      <c r="F2" t="s">
        <v>10</v>
      </c>
    </row>
    <row r="3" spans="1:6" x14ac:dyDescent="0.2">
      <c r="A3" t="s">
        <v>1</v>
      </c>
      <c r="B3">
        <v>2001</v>
      </c>
      <c r="C3" s="30">
        <v>10.72433</v>
      </c>
      <c r="D3" s="30">
        <v>11.97184</v>
      </c>
      <c r="E3">
        <v>57339</v>
      </c>
      <c r="F3">
        <v>2200</v>
      </c>
    </row>
    <row r="4" spans="1:6" x14ac:dyDescent="0.2">
      <c r="A4" t="s">
        <v>1</v>
      </c>
      <c r="B4">
        <v>2002</v>
      </c>
      <c r="C4" s="30">
        <v>10.69298</v>
      </c>
      <c r="D4" s="30">
        <v>11.9825</v>
      </c>
      <c r="E4">
        <v>62863</v>
      </c>
      <c r="F4">
        <v>2200</v>
      </c>
    </row>
    <row r="5" spans="1:6" x14ac:dyDescent="0.2">
      <c r="A5" t="s">
        <v>1</v>
      </c>
      <c r="B5">
        <v>2003</v>
      </c>
      <c r="C5" s="30">
        <v>10.71022</v>
      </c>
      <c r="D5" s="30">
        <v>12.006320000000001</v>
      </c>
      <c r="E5">
        <v>61575</v>
      </c>
      <c r="F5">
        <v>2200</v>
      </c>
    </row>
    <row r="6" spans="1:6" x14ac:dyDescent="0.2">
      <c r="A6" t="s">
        <v>1</v>
      </c>
      <c r="B6">
        <v>2004</v>
      </c>
      <c r="C6" s="30">
        <v>10.77655</v>
      </c>
      <c r="D6" s="30">
        <v>12.08483</v>
      </c>
      <c r="E6">
        <v>57550</v>
      </c>
      <c r="F6">
        <v>2200</v>
      </c>
    </row>
    <row r="7" spans="1:6" x14ac:dyDescent="0.2">
      <c r="A7" t="s">
        <v>1</v>
      </c>
      <c r="B7">
        <v>2005</v>
      </c>
      <c r="C7" s="30">
        <v>10.811540000000001</v>
      </c>
      <c r="D7" s="30">
        <v>12.12743</v>
      </c>
      <c r="E7">
        <v>57922</v>
      </c>
      <c r="F7">
        <v>2200</v>
      </c>
    </row>
    <row r="8" spans="1:6" x14ac:dyDescent="0.2">
      <c r="A8" t="s">
        <v>1</v>
      </c>
      <c r="B8">
        <v>2006</v>
      </c>
      <c r="C8" s="30">
        <v>10.79679</v>
      </c>
      <c r="D8" s="30">
        <v>12.22997</v>
      </c>
      <c r="E8">
        <v>67943</v>
      </c>
      <c r="F8">
        <v>2200</v>
      </c>
    </row>
    <row r="9" spans="1:6" x14ac:dyDescent="0.2">
      <c r="A9" t="s">
        <v>1</v>
      </c>
      <c r="B9">
        <v>2007</v>
      </c>
      <c r="C9" s="30">
        <v>10.814590000000001</v>
      </c>
      <c r="D9" s="30">
        <v>12.26024</v>
      </c>
      <c r="E9">
        <v>68125</v>
      </c>
      <c r="F9">
        <v>2200</v>
      </c>
    </row>
    <row r="10" spans="1:6" x14ac:dyDescent="0.2">
      <c r="A10" t="s">
        <v>1</v>
      </c>
      <c r="B10">
        <v>2008</v>
      </c>
      <c r="C10" s="30">
        <v>10.801679999999999</v>
      </c>
      <c r="D10" s="30">
        <v>12.246840000000001</v>
      </c>
      <c r="E10">
        <v>63307</v>
      </c>
      <c r="F10">
        <v>2200</v>
      </c>
    </row>
    <row r="11" spans="1:6" x14ac:dyDescent="0.2">
      <c r="A11" t="s">
        <v>1</v>
      </c>
      <c r="B11">
        <v>2009</v>
      </c>
      <c r="C11" s="30">
        <v>10.72537</v>
      </c>
      <c r="D11" s="30">
        <v>12.19894</v>
      </c>
      <c r="E11">
        <v>64585</v>
      </c>
      <c r="F11">
        <v>2200</v>
      </c>
    </row>
    <row r="12" spans="1:6" x14ac:dyDescent="0.2">
      <c r="A12" t="s">
        <v>1</v>
      </c>
      <c r="B12">
        <v>2010</v>
      </c>
      <c r="C12" s="30">
        <v>10.79805</v>
      </c>
      <c r="D12" s="30">
        <v>12.268470000000001</v>
      </c>
      <c r="E12">
        <v>63979</v>
      </c>
      <c r="F12">
        <v>2200</v>
      </c>
    </row>
    <row r="13" spans="1:6" x14ac:dyDescent="0.2">
      <c r="A13" t="s">
        <v>1</v>
      </c>
      <c r="B13">
        <v>2011</v>
      </c>
      <c r="C13" s="30">
        <v>10.82981</v>
      </c>
      <c r="D13" s="30">
        <v>12.290609999999999</v>
      </c>
      <c r="E13">
        <v>68706</v>
      </c>
      <c r="F13">
        <v>2200</v>
      </c>
    </row>
    <row r="14" spans="1:6" x14ac:dyDescent="0.2">
      <c r="A14" t="s">
        <v>1</v>
      </c>
      <c r="B14">
        <v>2012</v>
      </c>
      <c r="C14" s="30">
        <v>10.81434</v>
      </c>
      <c r="D14" s="30">
        <v>12.285830000000001</v>
      </c>
      <c r="E14">
        <v>67663</v>
      </c>
      <c r="F14">
        <v>2200</v>
      </c>
    </row>
    <row r="15" spans="1:6" x14ac:dyDescent="0.2">
      <c r="A15" t="s">
        <v>1</v>
      </c>
      <c r="B15">
        <v>2013</v>
      </c>
      <c r="C15" s="30">
        <v>10.817080000000001</v>
      </c>
      <c r="D15" s="30">
        <v>12.276020000000001</v>
      </c>
      <c r="E15">
        <v>65408</v>
      </c>
      <c r="F15">
        <v>2200</v>
      </c>
    </row>
    <row r="16" spans="1:6" x14ac:dyDescent="0.2">
      <c r="A16" t="s">
        <v>0</v>
      </c>
      <c r="B16">
        <v>2001</v>
      </c>
      <c r="C16" s="30">
        <v>10.52347</v>
      </c>
      <c r="D16" s="30">
        <v>12.08755</v>
      </c>
      <c r="E16">
        <v>73440</v>
      </c>
      <c r="F16">
        <v>2700</v>
      </c>
    </row>
    <row r="17" spans="1:6" x14ac:dyDescent="0.2">
      <c r="A17" t="s">
        <v>0</v>
      </c>
      <c r="B17">
        <v>2002</v>
      </c>
      <c r="C17" s="30">
        <v>10.517469999999999</v>
      </c>
      <c r="D17" s="30">
        <v>12.08175</v>
      </c>
      <c r="E17">
        <v>78865</v>
      </c>
      <c r="F17">
        <v>2700</v>
      </c>
    </row>
    <row r="18" spans="1:6" x14ac:dyDescent="0.2">
      <c r="A18" t="s">
        <v>0</v>
      </c>
      <c r="B18">
        <v>2003</v>
      </c>
      <c r="C18" s="30">
        <v>10.536849999999999</v>
      </c>
      <c r="D18" s="30">
        <v>12.158709999999999</v>
      </c>
      <c r="E18">
        <v>81386</v>
      </c>
      <c r="F18">
        <v>2700</v>
      </c>
    </row>
    <row r="19" spans="1:6" x14ac:dyDescent="0.2">
      <c r="A19" t="s">
        <v>0</v>
      </c>
      <c r="B19">
        <v>2004</v>
      </c>
      <c r="C19" s="30">
        <v>10.572520000000001</v>
      </c>
      <c r="D19" s="30">
        <v>12.216390000000001</v>
      </c>
      <c r="E19">
        <v>80557</v>
      </c>
      <c r="F19">
        <v>2700</v>
      </c>
    </row>
    <row r="20" spans="1:6" x14ac:dyDescent="0.2">
      <c r="A20" t="s">
        <v>0</v>
      </c>
      <c r="B20">
        <v>2005</v>
      </c>
      <c r="C20" s="30">
        <v>10.59595</v>
      </c>
      <c r="D20" s="30">
        <v>12.298999999999999</v>
      </c>
      <c r="E20">
        <v>81249</v>
      </c>
      <c r="F20">
        <v>2700</v>
      </c>
    </row>
    <row r="21" spans="1:6" x14ac:dyDescent="0.2">
      <c r="A21" t="s">
        <v>0</v>
      </c>
      <c r="B21">
        <v>2006</v>
      </c>
      <c r="C21" s="30">
        <v>10.6088</v>
      </c>
      <c r="D21" s="30">
        <v>12.39737</v>
      </c>
      <c r="E21">
        <v>92882</v>
      </c>
      <c r="F21">
        <v>2700</v>
      </c>
    </row>
    <row r="22" spans="1:6" x14ac:dyDescent="0.2">
      <c r="A22" t="s">
        <v>0</v>
      </c>
      <c r="B22">
        <v>2007</v>
      </c>
      <c r="C22" s="30">
        <v>10.630319999999999</v>
      </c>
      <c r="D22" s="30">
        <v>12.466150000000001</v>
      </c>
      <c r="E22">
        <v>93910</v>
      </c>
      <c r="F22">
        <v>2700</v>
      </c>
    </row>
    <row r="23" spans="1:6" x14ac:dyDescent="0.2">
      <c r="A23" t="s">
        <v>0</v>
      </c>
      <c r="B23">
        <v>2008</v>
      </c>
      <c r="C23" s="30">
        <v>10.611330000000001</v>
      </c>
      <c r="D23" s="30">
        <v>12.42685</v>
      </c>
      <c r="E23">
        <v>93038</v>
      </c>
      <c r="F23">
        <v>2700</v>
      </c>
    </row>
    <row r="24" spans="1:6" x14ac:dyDescent="0.2">
      <c r="A24" t="s">
        <v>0</v>
      </c>
      <c r="B24">
        <v>2009</v>
      </c>
      <c r="C24" s="30">
        <v>10.56395</v>
      </c>
      <c r="D24" s="30">
        <v>12.387460000000001</v>
      </c>
      <c r="E24">
        <v>98509</v>
      </c>
      <c r="F24">
        <v>2700</v>
      </c>
    </row>
    <row r="25" spans="1:6" x14ac:dyDescent="0.2">
      <c r="A25" t="s">
        <v>0</v>
      </c>
      <c r="B25">
        <v>2010</v>
      </c>
      <c r="C25" s="30">
        <v>10.598710000000001</v>
      </c>
      <c r="D25" s="30">
        <v>12.431469999999999</v>
      </c>
      <c r="E25">
        <v>99409</v>
      </c>
      <c r="F25">
        <v>2700</v>
      </c>
    </row>
    <row r="26" spans="1:6" x14ac:dyDescent="0.2">
      <c r="A26" t="s">
        <v>0</v>
      </c>
      <c r="B26">
        <v>2011</v>
      </c>
      <c r="C26" s="30">
        <v>10.58503</v>
      </c>
      <c r="D26" s="30">
        <v>12.45969</v>
      </c>
      <c r="E26">
        <v>105251</v>
      </c>
      <c r="F26">
        <v>2700</v>
      </c>
    </row>
    <row r="27" spans="1:6" x14ac:dyDescent="0.2">
      <c r="A27" t="s">
        <v>0</v>
      </c>
      <c r="B27">
        <v>2012</v>
      </c>
      <c r="C27" s="30">
        <v>10.56827</v>
      </c>
      <c r="D27" s="30">
        <v>12.47284</v>
      </c>
      <c r="E27">
        <v>104945</v>
      </c>
      <c r="F27">
        <v>2700</v>
      </c>
    </row>
    <row r="28" spans="1:6" x14ac:dyDescent="0.2">
      <c r="A28" t="s">
        <v>0</v>
      </c>
      <c r="B28">
        <v>2013</v>
      </c>
      <c r="C28" s="30">
        <v>10.573259999999999</v>
      </c>
      <c r="D28" s="30">
        <v>12.48489</v>
      </c>
      <c r="E28">
        <v>102058</v>
      </c>
      <c r="F28">
        <v>2700</v>
      </c>
    </row>
  </sheetData>
  <mergeCells count="2">
    <mergeCell ref="C1:D1"/>
    <mergeCell ref="E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showGridLines="0" zoomScale="85" zoomScaleNormal="85" workbookViewId="0">
      <selection activeCell="B2" sqref="B2"/>
    </sheetView>
  </sheetViews>
  <sheetFormatPr defaultRowHeight="12.75" x14ac:dyDescent="0.2"/>
  <cols>
    <col min="1" max="1" width="13" style="6" customWidth="1"/>
    <col min="2" max="4" width="9.140625" style="6"/>
    <col min="5" max="5" width="16.28515625" style="6" customWidth="1"/>
    <col min="6" max="6" width="9.140625" style="6"/>
    <col min="7" max="7" width="5" style="6" customWidth="1"/>
    <col min="8" max="17" width="9.140625" style="6"/>
    <col min="18" max="18" width="4" style="6" customWidth="1"/>
    <col min="19" max="31" width="7.5703125" style="6" customWidth="1"/>
    <col min="32" max="32" width="3.7109375" style="6" customWidth="1"/>
    <col min="33" max="45" width="8.140625" style="6" customWidth="1"/>
    <col min="46" max="16384" width="9.140625" style="6"/>
  </cols>
  <sheetData>
    <row r="1" spans="1:45" x14ac:dyDescent="0.2">
      <c r="A1" s="1" t="s">
        <v>8</v>
      </c>
      <c r="C1" s="2"/>
      <c r="D1" s="3"/>
      <c r="E1" s="3"/>
      <c r="F1" s="3"/>
      <c r="G1" s="3"/>
    </row>
    <row r="2" spans="1:45" x14ac:dyDescent="0.2">
      <c r="A2" s="3" t="s">
        <v>16</v>
      </c>
      <c r="B2" s="5" t="s">
        <v>20</v>
      </c>
      <c r="C2" s="2"/>
      <c r="D2" s="3"/>
      <c r="E2" s="3"/>
      <c r="F2" s="3"/>
      <c r="G2" s="3"/>
    </row>
    <row r="3" spans="1:45" x14ac:dyDescent="0.2">
      <c r="A3" s="3" t="s">
        <v>17</v>
      </c>
      <c r="B3" s="3" t="s">
        <v>21</v>
      </c>
      <c r="C3" s="2"/>
      <c r="D3" s="3"/>
      <c r="E3" s="3"/>
      <c r="F3" s="3"/>
      <c r="G3" s="3"/>
    </row>
    <row r="4" spans="1:45" ht="20.25" x14ac:dyDescent="0.3">
      <c r="A4" s="3" t="s">
        <v>22</v>
      </c>
      <c r="B4" s="3" t="s">
        <v>23</v>
      </c>
      <c r="C4" s="3"/>
      <c r="D4" s="3"/>
      <c r="E4" s="3"/>
      <c r="F4" s="3"/>
      <c r="G4" s="3"/>
      <c r="H4" s="33" t="s">
        <v>4</v>
      </c>
      <c r="I4" s="33"/>
      <c r="J4" s="33"/>
      <c r="K4" s="33"/>
      <c r="L4" s="33"/>
      <c r="M4" s="33"/>
      <c r="N4" s="33"/>
      <c r="O4" s="33"/>
      <c r="P4" s="33"/>
      <c r="Q4" s="33"/>
      <c r="R4" s="27"/>
      <c r="S4" s="33" t="s">
        <v>5</v>
      </c>
      <c r="T4" s="33"/>
      <c r="U4" s="33"/>
      <c r="V4" s="33"/>
      <c r="W4" s="33"/>
      <c r="X4" s="33"/>
      <c r="Y4" s="33"/>
      <c r="Z4" s="33"/>
      <c r="AA4" s="33"/>
      <c r="AB4" s="33"/>
      <c r="AC4" s="33"/>
      <c r="AD4" s="33"/>
      <c r="AE4" s="33"/>
      <c r="AG4" s="33" t="s">
        <v>0</v>
      </c>
      <c r="AH4" s="33"/>
      <c r="AI4" s="33"/>
      <c r="AJ4" s="33"/>
      <c r="AK4" s="33"/>
      <c r="AL4" s="33"/>
      <c r="AM4" s="33"/>
      <c r="AN4" s="33"/>
      <c r="AO4" s="33"/>
      <c r="AP4" s="33"/>
      <c r="AQ4" s="33"/>
      <c r="AR4" s="33"/>
      <c r="AS4" s="33"/>
    </row>
    <row r="5" spans="1:45" x14ac:dyDescent="0.2">
      <c r="A5" s="3"/>
      <c r="B5" s="3"/>
      <c r="C5" s="3"/>
      <c r="D5" s="3"/>
      <c r="E5" s="3"/>
      <c r="F5" s="3"/>
      <c r="G5" s="3"/>
    </row>
    <row r="6" spans="1:45" x14ac:dyDescent="0.2">
      <c r="A6" s="21" t="s">
        <v>18</v>
      </c>
      <c r="G6" s="3"/>
      <c r="H6" s="3"/>
      <c r="I6" s="3"/>
      <c r="J6" s="3"/>
      <c r="K6" s="3"/>
      <c r="L6" s="3"/>
      <c r="M6" s="3"/>
      <c r="N6" s="3"/>
    </row>
    <row r="7" spans="1:45" x14ac:dyDescent="0.2">
      <c r="C7" s="22"/>
      <c r="D7" s="17"/>
      <c r="E7" s="17"/>
      <c r="F7" s="17"/>
      <c r="G7" s="3"/>
      <c r="H7" s="3"/>
      <c r="I7" s="3"/>
      <c r="J7" s="3"/>
      <c r="K7" s="3"/>
      <c r="L7" s="3"/>
      <c r="M7" s="3"/>
      <c r="N7" s="3"/>
    </row>
    <row r="8" spans="1:45" x14ac:dyDescent="0.2">
      <c r="B8" s="8"/>
      <c r="C8" s="9" t="s">
        <v>2</v>
      </c>
      <c r="D8" s="6">
        <v>27</v>
      </c>
      <c r="E8" s="6">
        <v>22</v>
      </c>
      <c r="F8" s="16"/>
      <c r="G8" s="3"/>
      <c r="H8" s="3"/>
      <c r="I8" s="3"/>
      <c r="J8" s="3"/>
      <c r="K8" s="3"/>
      <c r="L8" s="3"/>
      <c r="M8" s="3"/>
      <c r="N8" s="3"/>
    </row>
    <row r="9" spans="1:45" x14ac:dyDescent="0.2">
      <c r="D9" s="31" t="s">
        <v>0</v>
      </c>
      <c r="E9" s="32" t="s">
        <v>1</v>
      </c>
      <c r="F9" s="14" t="s">
        <v>3</v>
      </c>
      <c r="G9" s="3"/>
      <c r="H9" s="3"/>
      <c r="I9" s="3"/>
      <c r="J9" s="3"/>
      <c r="K9" s="3"/>
      <c r="L9" s="3"/>
      <c r="M9" s="3"/>
      <c r="N9" s="3"/>
    </row>
    <row r="10" spans="1:45" hidden="1" x14ac:dyDescent="0.2">
      <c r="C10" s="14">
        <f>+C11-1</f>
        <v>1997</v>
      </c>
      <c r="D10" s="6" t="e">
        <f>'Data_OrbisLP_DeflNA_top_5%'!#REF!</f>
        <v>#REF!</v>
      </c>
      <c r="E10" s="6" t="e">
        <f>'Data_OrbisLP_DeflNA_top_5%'!#REF!</f>
        <v>#REF!</v>
      </c>
      <c r="F10" s="13" t="e">
        <f t="shared" ref="F10:F13" si="0">+(D10*D$8+E10*E$8)/($D$8+$E$8)</f>
        <v>#REF!</v>
      </c>
      <c r="G10" s="3"/>
      <c r="H10" s="3"/>
      <c r="I10" s="3"/>
      <c r="J10" s="3"/>
      <c r="K10" s="3"/>
      <c r="L10" s="3"/>
      <c r="M10" s="3"/>
      <c r="N10" s="3"/>
    </row>
    <row r="11" spans="1:45" hidden="1" x14ac:dyDescent="0.2">
      <c r="C11" s="14">
        <f>+C12-1</f>
        <v>1998</v>
      </c>
      <c r="D11" s="6" t="e">
        <f>'Data_OrbisLP_DeflNA_top_5%'!#REF!</f>
        <v>#REF!</v>
      </c>
      <c r="E11" s="6" t="e">
        <f>'Data_OrbisLP_DeflNA_top_5%'!#REF!</f>
        <v>#REF!</v>
      </c>
      <c r="F11" s="13" t="e">
        <f t="shared" si="0"/>
        <v>#REF!</v>
      </c>
      <c r="G11" s="3"/>
      <c r="H11" s="3"/>
      <c r="I11" s="3"/>
      <c r="J11" s="3"/>
      <c r="K11" s="3"/>
      <c r="L11" s="3"/>
      <c r="M11" s="3"/>
      <c r="N11" s="3"/>
    </row>
    <row r="12" spans="1:45" hidden="1" x14ac:dyDescent="0.2">
      <c r="C12" s="14">
        <f>+C13-1</f>
        <v>1999</v>
      </c>
      <c r="D12" s="6" t="e">
        <f>'Data_OrbisLP_DeflNA_top_5%'!#REF!</f>
        <v>#REF!</v>
      </c>
      <c r="E12" s="6" t="e">
        <f>'Data_OrbisLP_DeflNA_top_5%'!#REF!</f>
        <v>#REF!</v>
      </c>
      <c r="F12" s="13" t="e">
        <f t="shared" si="0"/>
        <v>#REF!</v>
      </c>
      <c r="G12" s="3"/>
      <c r="H12" s="3"/>
      <c r="I12" s="3"/>
      <c r="J12" s="3"/>
      <c r="K12" s="3"/>
      <c r="L12" s="3"/>
      <c r="M12" s="3"/>
      <c r="N12" s="3"/>
    </row>
    <row r="13" spans="1:45" hidden="1" x14ac:dyDescent="0.2">
      <c r="C13" s="14">
        <f>+C14-1</f>
        <v>2000</v>
      </c>
      <c r="D13" s="6" t="e">
        <f>'Data_OrbisLP_DeflNA_top_5%'!#REF!</f>
        <v>#REF!</v>
      </c>
      <c r="E13" s="6" t="e">
        <f>'Data_OrbisLP_DeflNA_top_5%'!#REF!</f>
        <v>#REF!</v>
      </c>
      <c r="F13" s="13" t="e">
        <f t="shared" si="0"/>
        <v>#REF!</v>
      </c>
      <c r="G13" s="3"/>
      <c r="H13" s="3"/>
      <c r="I13" s="3"/>
      <c r="J13" s="3"/>
      <c r="K13" s="3"/>
      <c r="L13" s="3"/>
      <c r="M13" s="3"/>
      <c r="N13" s="3"/>
    </row>
    <row r="14" spans="1:45" x14ac:dyDescent="0.2">
      <c r="C14" s="14">
        <v>2001</v>
      </c>
      <c r="D14" s="6">
        <f>'Data_OrbisLP_DeflNA_top_5%'!D16-'Data_OrbisLP_DeflNA_top_5%'!$D$16+1</f>
        <v>1</v>
      </c>
      <c r="E14" s="6">
        <f>'Data_OrbisLP_DeflNA_top_5%'!D3-'Data_OrbisLP_DeflNA_top_5%'!$D$3+1</f>
        <v>1</v>
      </c>
      <c r="F14" s="13">
        <f>+(D14*D$8+E14*E$8)/($D$8+$E$8)</f>
        <v>1</v>
      </c>
      <c r="G14" s="3"/>
      <c r="H14" s="3"/>
      <c r="I14" s="3"/>
      <c r="J14" s="3"/>
      <c r="K14" s="3"/>
      <c r="L14" s="3"/>
      <c r="M14" s="3"/>
      <c r="N14" s="3"/>
    </row>
    <row r="15" spans="1:45" x14ac:dyDescent="0.2">
      <c r="C15" s="14">
        <v>2002</v>
      </c>
      <c r="D15" s="6">
        <f>'Data_OrbisLP_DeflNA_top_5%'!D17-'Data_OrbisLP_DeflNA_top_5%'!$D$16+1</f>
        <v>0.9987200000000005</v>
      </c>
      <c r="E15" s="6">
        <f>'Data_OrbisLP_DeflNA_top_5%'!D4-'Data_OrbisLP_DeflNA_top_5%'!$D$3+1</f>
        <v>0.9720999999999993</v>
      </c>
      <c r="F15" s="13">
        <f t="shared" ref="F15:F26" si="1">+(D15*D$8+E15*E$8)/($D$8+$E$8)</f>
        <v>0.98676816326530614</v>
      </c>
      <c r="G15" s="3"/>
      <c r="H15" s="3"/>
      <c r="I15" s="3"/>
      <c r="J15" s="3"/>
      <c r="K15" s="3"/>
      <c r="L15" s="3"/>
      <c r="M15" s="3"/>
      <c r="N15" s="3"/>
    </row>
    <row r="16" spans="1:45" x14ac:dyDescent="0.2">
      <c r="C16" s="14">
        <v>2003</v>
      </c>
      <c r="D16" s="6">
        <f>'Data_OrbisLP_DeflNA_top_5%'!D18-'Data_OrbisLP_DeflNA_top_5%'!$D$16+1</f>
        <v>1.0651500000000009</v>
      </c>
      <c r="E16" s="6">
        <f>'Data_OrbisLP_DeflNA_top_5%'!D5-'Data_OrbisLP_DeflNA_top_5%'!$D$3+1</f>
        <v>0.99898999999999916</v>
      </c>
      <c r="F16" s="13">
        <f t="shared" si="1"/>
        <v>1.0354455102040818</v>
      </c>
      <c r="G16" s="16"/>
      <c r="H16" s="2"/>
      <c r="I16" s="3"/>
      <c r="J16" s="3"/>
      <c r="K16" s="3"/>
      <c r="L16" s="3"/>
      <c r="M16" s="3"/>
      <c r="N16" s="3"/>
    </row>
    <row r="17" spans="1:14" x14ac:dyDescent="0.2">
      <c r="C17" s="14">
        <v>2004</v>
      </c>
      <c r="D17" s="6">
        <f>'Data_OrbisLP_DeflNA_top_5%'!D19-'Data_OrbisLP_DeflNA_top_5%'!$D$16+1</f>
        <v>1.1368200000000002</v>
      </c>
      <c r="E17" s="6">
        <f>'Data_OrbisLP_DeflNA_top_5%'!D6-'Data_OrbisLP_DeflNA_top_5%'!$D$3+1</f>
        <v>1.0608399999999989</v>
      </c>
      <c r="F17" s="13">
        <f t="shared" si="1"/>
        <v>1.1027065306122446</v>
      </c>
      <c r="G17" s="2"/>
      <c r="H17" s="2"/>
      <c r="I17" s="3"/>
      <c r="J17" s="3"/>
      <c r="K17" s="3"/>
      <c r="L17" s="3"/>
      <c r="M17" s="3"/>
      <c r="N17" s="3"/>
    </row>
    <row r="18" spans="1:14" x14ac:dyDescent="0.2">
      <c r="C18" s="14">
        <v>2005</v>
      </c>
      <c r="D18" s="6">
        <f>'Data_OrbisLP_DeflNA_top_5%'!D20-'Data_OrbisLP_DeflNA_top_5%'!$D$16+1</f>
        <v>1.1993799999999997</v>
      </c>
      <c r="E18" s="6">
        <f>'Data_OrbisLP_DeflNA_top_5%'!D7-'Data_OrbisLP_DeflNA_top_5%'!$D$3+1</f>
        <v>1.1287399999999987</v>
      </c>
      <c r="F18" s="13">
        <f t="shared" si="1"/>
        <v>1.1676640816326522</v>
      </c>
      <c r="G18" s="3"/>
      <c r="H18" s="4"/>
      <c r="I18" s="3"/>
      <c r="J18" s="3"/>
      <c r="K18" s="3"/>
      <c r="L18" s="3"/>
      <c r="M18" s="3"/>
      <c r="N18" s="3"/>
    </row>
    <row r="19" spans="1:14" x14ac:dyDescent="0.2">
      <c r="C19" s="14">
        <v>2006</v>
      </c>
      <c r="D19" s="6">
        <f>'Data_OrbisLP_DeflNA_top_5%'!D21-'Data_OrbisLP_DeflNA_top_5%'!$D$16+1</f>
        <v>1.2633799999999997</v>
      </c>
      <c r="E19" s="6">
        <f>'Data_OrbisLP_DeflNA_top_5%'!D8-'Data_OrbisLP_DeflNA_top_5%'!$D$3+1</f>
        <v>1.2021800000000002</v>
      </c>
      <c r="F19" s="13">
        <f t="shared" si="1"/>
        <v>1.2359024489795918</v>
      </c>
      <c r="G19" s="3"/>
      <c r="H19" s="4"/>
      <c r="I19" s="3"/>
      <c r="J19" s="3"/>
      <c r="K19" s="3"/>
      <c r="L19" s="3"/>
      <c r="M19" s="3"/>
      <c r="N19" s="3"/>
    </row>
    <row r="20" spans="1:14" x14ac:dyDescent="0.2">
      <c r="C20" s="14">
        <v>2007</v>
      </c>
      <c r="D20" s="6">
        <f>'Data_OrbisLP_DeflNA_top_5%'!D22-'Data_OrbisLP_DeflNA_top_5%'!$D$16+1</f>
        <v>1.3808299999999996</v>
      </c>
      <c r="E20" s="6">
        <f>'Data_OrbisLP_DeflNA_top_5%'!D9-'Data_OrbisLP_DeflNA_top_5%'!$D$3+1</f>
        <v>1.2611799999999995</v>
      </c>
      <c r="F20" s="13">
        <f t="shared" si="1"/>
        <v>1.3271095918367339</v>
      </c>
      <c r="G20" s="3"/>
      <c r="H20" s="4"/>
      <c r="I20" s="3"/>
      <c r="J20" s="3"/>
      <c r="K20" s="3"/>
      <c r="L20" s="3"/>
      <c r="M20" s="3"/>
      <c r="N20" s="3"/>
    </row>
    <row r="21" spans="1:14" x14ac:dyDescent="0.2">
      <c r="C21" s="14">
        <v>2008</v>
      </c>
      <c r="D21" s="6">
        <f>'Data_OrbisLP_DeflNA_top_5%'!D23-'Data_OrbisLP_DeflNA_top_5%'!$D$16+1</f>
        <v>1.3661600000000007</v>
      </c>
      <c r="E21" s="6">
        <f>'Data_OrbisLP_DeflNA_top_5%'!D10-'Data_OrbisLP_DeflNA_top_5%'!$D$3+1</f>
        <v>1.23813</v>
      </c>
      <c r="F21" s="13">
        <f t="shared" si="1"/>
        <v>1.3086771428571431</v>
      </c>
      <c r="G21" s="3"/>
      <c r="H21" s="4"/>
      <c r="I21" s="3"/>
      <c r="J21" s="3"/>
      <c r="K21" s="3"/>
      <c r="L21" s="3"/>
      <c r="M21" s="3"/>
      <c r="N21" s="3"/>
    </row>
    <row r="22" spans="1:14" x14ac:dyDescent="0.2">
      <c r="C22" s="14">
        <v>2009</v>
      </c>
      <c r="D22" s="6">
        <f>'Data_OrbisLP_DeflNA_top_5%'!D24-'Data_OrbisLP_DeflNA_top_5%'!$D$16+1</f>
        <v>1.3232900000000001</v>
      </c>
      <c r="E22" s="6">
        <f>'Data_OrbisLP_DeflNA_top_5%'!D11-'Data_OrbisLP_DeflNA_top_5%'!$D$3+1</f>
        <v>1.23447</v>
      </c>
      <c r="F22" s="13">
        <f t="shared" si="1"/>
        <v>1.2834116326530611</v>
      </c>
      <c r="G22" s="3"/>
      <c r="H22" s="4"/>
      <c r="I22" s="3"/>
      <c r="J22" s="3"/>
      <c r="K22" s="3"/>
      <c r="L22" s="3"/>
      <c r="M22" s="3"/>
      <c r="N22" s="3"/>
    </row>
    <row r="23" spans="1:14" x14ac:dyDescent="0.2">
      <c r="C23" s="14">
        <f>+C22+1</f>
        <v>2010</v>
      </c>
      <c r="D23" s="6">
        <f>'Data_OrbisLP_DeflNA_top_5%'!D25-'Data_OrbisLP_DeflNA_top_5%'!$D$16+1</f>
        <v>1.35778</v>
      </c>
      <c r="E23" s="6">
        <f>'Data_OrbisLP_DeflNA_top_5%'!D12-'Data_OrbisLP_DeflNA_top_5%'!$D$3+1</f>
        <v>1.2842899999999986</v>
      </c>
      <c r="F23" s="13">
        <f t="shared" si="1"/>
        <v>1.3247844897959178</v>
      </c>
      <c r="G23" s="3"/>
      <c r="H23" s="4"/>
      <c r="I23" s="3"/>
      <c r="J23" s="3"/>
      <c r="K23" s="3"/>
      <c r="L23" s="3"/>
      <c r="M23" s="3"/>
      <c r="N23" s="3"/>
    </row>
    <row r="24" spans="1:14" x14ac:dyDescent="0.2">
      <c r="C24" s="14">
        <f t="shared" ref="C24:C26" si="2">+C23+1</f>
        <v>2011</v>
      </c>
      <c r="D24" s="6">
        <f>'Data_OrbisLP_DeflNA_top_5%'!D26-'Data_OrbisLP_DeflNA_top_5%'!$D$16+1</f>
        <v>1.3790700000000005</v>
      </c>
      <c r="E24" s="6">
        <f>'Data_OrbisLP_DeflNA_top_5%'!D13-'Data_OrbisLP_DeflNA_top_5%'!$D$3+1</f>
        <v>1.3259600000000002</v>
      </c>
      <c r="F24" s="13">
        <f t="shared" si="1"/>
        <v>1.3552246938775514</v>
      </c>
      <c r="G24" s="3"/>
      <c r="H24" s="4"/>
      <c r="I24" s="3"/>
      <c r="J24" s="3"/>
      <c r="K24" s="3"/>
      <c r="L24" s="3"/>
      <c r="M24" s="3"/>
      <c r="N24" s="3"/>
    </row>
    <row r="25" spans="1:14" x14ac:dyDescent="0.2">
      <c r="C25" s="14">
        <f t="shared" si="2"/>
        <v>2012</v>
      </c>
      <c r="D25" s="6">
        <f>'Data_OrbisLP_DeflNA_top_5%'!D27-'Data_OrbisLP_DeflNA_top_5%'!$D$16+1</f>
        <v>1.4664700000000011</v>
      </c>
      <c r="E25" s="6">
        <f>'Data_OrbisLP_DeflNA_top_5%'!D14-'Data_OrbisLP_DeflNA_top_5%'!$D$3+1</f>
        <v>1.3047299999999993</v>
      </c>
      <c r="F25" s="13">
        <f t="shared" si="1"/>
        <v>1.3938520408163269</v>
      </c>
      <c r="G25" s="3"/>
      <c r="H25" s="4"/>
      <c r="I25" s="3"/>
      <c r="J25" s="3"/>
      <c r="K25" s="3"/>
      <c r="L25" s="3"/>
      <c r="M25" s="3"/>
      <c r="N25" s="3"/>
    </row>
    <row r="26" spans="1:14" x14ac:dyDescent="0.2">
      <c r="C26" s="14">
        <f t="shared" si="2"/>
        <v>2013</v>
      </c>
      <c r="D26" s="6">
        <f>'Data_OrbisLP_DeflNA_top_5%'!D28-'Data_OrbisLP_DeflNA_top_5%'!$D$16+1</f>
        <v>1.4423600000000008</v>
      </c>
      <c r="E26" s="6">
        <f>'Data_OrbisLP_DeflNA_top_5%'!D15-'Data_OrbisLP_DeflNA_top_5%'!$D$3+1</f>
        <v>1.3324099999999994</v>
      </c>
      <c r="F26" s="13">
        <f t="shared" si="1"/>
        <v>1.3929946938775513</v>
      </c>
      <c r="G26" s="3"/>
      <c r="H26" s="4"/>
      <c r="I26" s="3"/>
      <c r="J26" s="3"/>
      <c r="K26" s="3"/>
      <c r="L26" s="3"/>
      <c r="M26" s="3"/>
      <c r="N26" s="3"/>
    </row>
    <row r="27" spans="1:14" x14ac:dyDescent="0.2">
      <c r="D27" s="15"/>
      <c r="E27" s="12"/>
      <c r="F27" s="13"/>
      <c r="G27" s="3"/>
      <c r="H27" s="4"/>
      <c r="I27" s="3"/>
      <c r="J27" s="3"/>
      <c r="K27" s="3"/>
      <c r="L27" s="3"/>
      <c r="M27" s="3"/>
      <c r="N27" s="3"/>
    </row>
    <row r="28" spans="1:14" x14ac:dyDescent="0.2">
      <c r="A28" s="21" t="s">
        <v>9</v>
      </c>
      <c r="B28" s="7"/>
      <c r="C28" s="23"/>
      <c r="D28" s="24"/>
      <c r="E28" s="25"/>
      <c r="G28" s="3"/>
      <c r="H28" s="4"/>
      <c r="I28" s="3"/>
      <c r="J28" s="3"/>
      <c r="K28" s="3"/>
      <c r="L28" s="3"/>
      <c r="M28" s="3"/>
      <c r="N28" s="3"/>
    </row>
    <row r="29" spans="1:14" x14ac:dyDescent="0.2">
      <c r="A29" s="26"/>
      <c r="B29" s="7"/>
      <c r="C29" s="22"/>
      <c r="D29" s="17"/>
      <c r="E29" s="17"/>
      <c r="F29" s="18"/>
      <c r="G29" s="3"/>
      <c r="H29" s="4"/>
      <c r="I29" s="3"/>
      <c r="J29" s="3"/>
      <c r="K29" s="3"/>
      <c r="L29" s="3"/>
      <c r="M29" s="3"/>
      <c r="N29" s="3"/>
    </row>
    <row r="30" spans="1:14" x14ac:dyDescent="0.2">
      <c r="B30" s="8"/>
      <c r="C30" s="9" t="s">
        <v>2</v>
      </c>
      <c r="D30" s="6">
        <v>27</v>
      </c>
      <c r="E30" s="6">
        <v>22</v>
      </c>
      <c r="G30" s="3"/>
      <c r="H30" s="4"/>
      <c r="I30" s="3"/>
      <c r="J30" s="3"/>
      <c r="K30" s="3"/>
      <c r="L30" s="3"/>
      <c r="M30" s="3"/>
      <c r="N30" s="3"/>
    </row>
    <row r="31" spans="1:14" x14ac:dyDescent="0.2">
      <c r="A31" s="19"/>
      <c r="B31" s="10"/>
      <c r="C31" s="3"/>
      <c r="D31" s="31" t="s">
        <v>0</v>
      </c>
      <c r="E31" s="32" t="s">
        <v>1</v>
      </c>
      <c r="F31" s="14" t="s">
        <v>3</v>
      </c>
      <c r="G31" s="3"/>
      <c r="H31" s="4"/>
      <c r="I31" s="3"/>
      <c r="J31" s="3"/>
      <c r="K31" s="3"/>
      <c r="L31" s="3"/>
      <c r="M31" s="3"/>
      <c r="N31" s="3"/>
    </row>
    <row r="32" spans="1:14" hidden="1" x14ac:dyDescent="0.2">
      <c r="A32" s="19"/>
      <c r="B32" s="10"/>
      <c r="C32" s="14">
        <f>+C33-1</f>
        <v>1997</v>
      </c>
      <c r="D32" s="6" t="e">
        <f>'Data_OrbisLP_DeflNA_top_5%'!#REF!</f>
        <v>#REF!</v>
      </c>
      <c r="E32" s="6" t="e">
        <f>'Data_OrbisLP_DeflNA_top_5%'!#REF!</f>
        <v>#REF!</v>
      </c>
      <c r="F32" s="13" t="e">
        <f t="shared" ref="F32:F35" si="3">+(D32*D$8+E32*E$8)/($D$8+$E$8)</f>
        <v>#REF!</v>
      </c>
    </row>
    <row r="33" spans="1:45" hidden="1" x14ac:dyDescent="0.2">
      <c r="B33" s="10"/>
      <c r="C33" s="14">
        <f>+C34-1</f>
        <v>1998</v>
      </c>
      <c r="D33" s="6" t="e">
        <f>'Data_OrbisLP_DeflNA_top_5%'!#REF!</f>
        <v>#REF!</v>
      </c>
      <c r="E33" s="6" t="e">
        <f>'Data_OrbisLP_DeflNA_top_5%'!#REF!</f>
        <v>#REF!</v>
      </c>
      <c r="F33" s="13" t="e">
        <f t="shared" si="3"/>
        <v>#REF!</v>
      </c>
    </row>
    <row r="34" spans="1:45" hidden="1" x14ac:dyDescent="0.2">
      <c r="B34" s="10"/>
      <c r="C34" s="14">
        <f>+C35-1</f>
        <v>1999</v>
      </c>
      <c r="D34" s="6" t="e">
        <f>'Data_OrbisLP_DeflNA_top_5%'!#REF!</f>
        <v>#REF!</v>
      </c>
      <c r="E34" s="6" t="e">
        <f>'Data_OrbisLP_DeflNA_top_5%'!#REF!</f>
        <v>#REF!</v>
      </c>
      <c r="F34" s="13" t="e">
        <f t="shared" si="3"/>
        <v>#REF!</v>
      </c>
    </row>
    <row r="35" spans="1:45" hidden="1" x14ac:dyDescent="0.2">
      <c r="B35" s="10"/>
      <c r="C35" s="14">
        <f>+C36-1</f>
        <v>2000</v>
      </c>
      <c r="D35" s="6" t="e">
        <f>'Data_OrbisLP_DeflNA_top_5%'!#REF!</f>
        <v>#REF!</v>
      </c>
      <c r="E35" s="6" t="e">
        <f>'Data_OrbisLP_DeflNA_top_5%'!#REF!</f>
        <v>#REF!</v>
      </c>
      <c r="F35" s="13" t="e">
        <f t="shared" si="3"/>
        <v>#REF!</v>
      </c>
    </row>
    <row r="36" spans="1:45" x14ac:dyDescent="0.2">
      <c r="B36" s="10"/>
      <c r="C36" s="11">
        <v>2001</v>
      </c>
      <c r="D36" s="6">
        <f>'Data_OrbisLP_DeflNA_top_5%'!C16-'Data_OrbisLP_DeflNA_top_5%'!$C$16+1</f>
        <v>1</v>
      </c>
      <c r="E36" s="6">
        <f>'Data_OrbisLP_DeflNA_top_5%'!C3-'Data_OrbisLP_DeflNA_top_5%'!$C$3+1</f>
        <v>1</v>
      </c>
      <c r="F36" s="13">
        <f>+(D36*D$8+E36*E$8)/($D$8+$E$8)</f>
        <v>1</v>
      </c>
    </row>
    <row r="37" spans="1:45" ht="12.75" customHeight="1" x14ac:dyDescent="0.2">
      <c r="B37" s="10"/>
      <c r="C37" s="10">
        <v>2002</v>
      </c>
      <c r="D37" s="6">
        <f>'Data_OrbisLP_DeflNA_top_5%'!C17-'Data_OrbisLP_DeflNA_top_5%'!$C$16+1</f>
        <v>0.98221999999999987</v>
      </c>
      <c r="E37" s="6">
        <f>'Data_OrbisLP_DeflNA_top_5%'!C4-'Data_OrbisLP_DeflNA_top_5%'!$C$3+1</f>
        <v>0.97048000000000023</v>
      </c>
      <c r="F37" s="13">
        <f t="shared" ref="F37:F48" si="4">+(D37*D$8+E37*E$8)/($D$8+$E$8)</f>
        <v>0.97694897959183691</v>
      </c>
      <c r="H37" s="34" t="s">
        <v>6</v>
      </c>
      <c r="I37" s="34"/>
      <c r="J37" s="34"/>
      <c r="K37" s="34"/>
      <c r="L37" s="34"/>
      <c r="M37" s="34"/>
      <c r="N37" s="34"/>
      <c r="O37" s="34"/>
      <c r="P37" s="34"/>
      <c r="Q37" s="34"/>
      <c r="S37" s="35"/>
      <c r="T37" s="35"/>
      <c r="U37" s="35"/>
      <c r="V37" s="35"/>
      <c r="W37" s="35"/>
      <c r="X37" s="35"/>
      <c r="Y37" s="35"/>
      <c r="Z37" s="35"/>
      <c r="AA37" s="35"/>
      <c r="AB37" s="35"/>
      <c r="AC37" s="35"/>
      <c r="AD37" s="35"/>
      <c r="AE37" s="35"/>
    </row>
    <row r="38" spans="1:45" ht="18" customHeight="1" x14ac:dyDescent="0.2">
      <c r="B38" s="10"/>
      <c r="C38" s="10">
        <v>2003</v>
      </c>
      <c r="D38" s="6">
        <f>'Data_OrbisLP_DeflNA_top_5%'!C18-'Data_OrbisLP_DeflNA_top_5%'!$C$16+1</f>
        <v>0.99818999999999924</v>
      </c>
      <c r="E38" s="6">
        <f>'Data_OrbisLP_DeflNA_top_5%'!C5-'Data_OrbisLP_DeflNA_top_5%'!$C$3+1</f>
        <v>0.97299000000000113</v>
      </c>
      <c r="F38" s="13">
        <f t="shared" si="4"/>
        <v>0.9868757142857143</v>
      </c>
      <c r="H38" s="34"/>
      <c r="I38" s="34"/>
      <c r="J38" s="34"/>
      <c r="K38" s="34"/>
      <c r="L38" s="34"/>
      <c r="M38" s="34"/>
      <c r="N38" s="34"/>
      <c r="O38" s="34"/>
      <c r="P38" s="34"/>
      <c r="Q38" s="34"/>
      <c r="S38" s="35"/>
      <c r="T38" s="35"/>
      <c r="U38" s="35"/>
      <c r="V38" s="35"/>
      <c r="W38" s="35"/>
      <c r="X38" s="35"/>
      <c r="Y38" s="35"/>
      <c r="Z38" s="35"/>
      <c r="AA38" s="35"/>
      <c r="AB38" s="35"/>
      <c r="AC38" s="35"/>
      <c r="AD38" s="35"/>
      <c r="AE38" s="35"/>
      <c r="AG38" s="34" t="s">
        <v>7</v>
      </c>
      <c r="AH38" s="34"/>
      <c r="AI38" s="34"/>
      <c r="AJ38" s="34"/>
      <c r="AK38" s="34"/>
      <c r="AL38" s="34"/>
      <c r="AM38" s="34"/>
      <c r="AN38" s="34"/>
      <c r="AO38" s="34"/>
      <c r="AP38" s="34"/>
      <c r="AQ38" s="34"/>
      <c r="AR38" s="34"/>
      <c r="AS38" s="34"/>
    </row>
    <row r="39" spans="1:45" ht="12.75" customHeight="1" x14ac:dyDescent="0.2">
      <c r="B39" s="3"/>
      <c r="C39" s="10">
        <v>2004</v>
      </c>
      <c r="D39" s="6">
        <f>'Data_OrbisLP_DeflNA_top_5%'!C19-'Data_OrbisLP_DeflNA_top_5%'!$C$16+1</f>
        <v>1.0431599999999985</v>
      </c>
      <c r="E39" s="6">
        <f>'Data_OrbisLP_DeflNA_top_5%'!C6-'Data_OrbisLP_DeflNA_top_5%'!$C$3+1</f>
        <v>1.0308500000000009</v>
      </c>
      <c r="F39" s="13">
        <f t="shared" si="4"/>
        <v>1.0376330612244893</v>
      </c>
      <c r="H39" s="34"/>
      <c r="I39" s="34"/>
      <c r="J39" s="34"/>
      <c r="K39" s="34"/>
      <c r="L39" s="34"/>
      <c r="M39" s="34"/>
      <c r="N39" s="34"/>
      <c r="O39" s="34"/>
      <c r="P39" s="34"/>
      <c r="Q39" s="34"/>
      <c r="AG39" s="34"/>
      <c r="AH39" s="34"/>
      <c r="AI39" s="34"/>
      <c r="AJ39" s="34"/>
      <c r="AK39" s="34"/>
      <c r="AL39" s="34"/>
      <c r="AM39" s="34"/>
      <c r="AN39" s="34"/>
      <c r="AO39" s="34"/>
      <c r="AP39" s="34"/>
      <c r="AQ39" s="34"/>
      <c r="AR39" s="34"/>
      <c r="AS39" s="34"/>
    </row>
    <row r="40" spans="1:45" x14ac:dyDescent="0.2">
      <c r="B40" s="3"/>
      <c r="C40" s="10">
        <v>2005</v>
      </c>
      <c r="D40" s="6">
        <f>'Data_OrbisLP_DeflNA_top_5%'!C20-'Data_OrbisLP_DeflNA_top_5%'!$C$16+1</f>
        <v>1.0710999999999995</v>
      </c>
      <c r="E40" s="6">
        <f>'Data_OrbisLP_DeflNA_top_5%'!C7-'Data_OrbisLP_DeflNA_top_5%'!$C$3+1</f>
        <v>1.0605600000000006</v>
      </c>
      <c r="F40" s="13">
        <f t="shared" si="4"/>
        <v>1.066367755102041</v>
      </c>
      <c r="AG40" s="34"/>
      <c r="AH40" s="34"/>
      <c r="AI40" s="34"/>
      <c r="AJ40" s="34"/>
      <c r="AK40" s="34"/>
      <c r="AL40" s="34"/>
      <c r="AM40" s="34"/>
      <c r="AN40" s="34"/>
      <c r="AO40" s="34"/>
      <c r="AP40" s="34"/>
      <c r="AQ40" s="34"/>
      <c r="AR40" s="34"/>
      <c r="AS40" s="34"/>
    </row>
    <row r="41" spans="1:45" x14ac:dyDescent="0.2">
      <c r="C41" s="10">
        <v>2006</v>
      </c>
      <c r="D41" s="6">
        <f>'Data_OrbisLP_DeflNA_top_5%'!C21-'Data_OrbisLP_DeflNA_top_5%'!$C$16+1</f>
        <v>1.0738499999999984</v>
      </c>
      <c r="E41" s="6">
        <f>'Data_OrbisLP_DeflNA_top_5%'!C8-'Data_OrbisLP_DeflNA_top_5%'!$C$3+1</f>
        <v>1.0547400000000007</v>
      </c>
      <c r="F41" s="13">
        <f t="shared" si="4"/>
        <v>1.0652699999999993</v>
      </c>
    </row>
    <row r="42" spans="1:45" x14ac:dyDescent="0.2">
      <c r="C42" s="10">
        <v>2007</v>
      </c>
      <c r="D42" s="6">
        <f>'Data_OrbisLP_DeflNA_top_5%'!C22-'Data_OrbisLP_DeflNA_top_5%'!$C$16+1</f>
        <v>1.0984299999999987</v>
      </c>
      <c r="E42" s="6">
        <f>'Data_OrbisLP_DeflNA_top_5%'!C9-'Data_OrbisLP_DeflNA_top_5%'!$C$3+1</f>
        <v>1.0691500000000005</v>
      </c>
      <c r="F42" s="13">
        <f t="shared" si="4"/>
        <v>1.0852838775510198</v>
      </c>
    </row>
    <row r="43" spans="1:45" x14ac:dyDescent="0.2">
      <c r="C43" s="10">
        <v>2008</v>
      </c>
      <c r="D43" s="6">
        <f>'Data_OrbisLP_DeflNA_top_5%'!C23-'Data_OrbisLP_DeflNA_top_5%'!$C$16+1</f>
        <v>1.0833099999999991</v>
      </c>
      <c r="E43" s="6">
        <f>'Data_OrbisLP_DeflNA_top_5%'!C10-'Data_OrbisLP_DeflNA_top_5%'!$C$3+1</f>
        <v>1.0617099999999997</v>
      </c>
      <c r="F43" s="13">
        <f t="shared" si="4"/>
        <v>1.0736120408163259</v>
      </c>
    </row>
    <row r="44" spans="1:45" x14ac:dyDescent="0.2">
      <c r="A44" s="19"/>
      <c r="B44" s="3"/>
      <c r="C44" s="10">
        <v>2009</v>
      </c>
      <c r="D44" s="6">
        <f>'Data_OrbisLP_DeflNA_top_5%'!C24-'Data_OrbisLP_DeflNA_top_5%'!$C$16+1</f>
        <v>1.0290999999999997</v>
      </c>
      <c r="E44" s="6">
        <f>'Data_OrbisLP_DeflNA_top_5%'!C11-'Data_OrbisLP_DeflNA_top_5%'!$C$3+1</f>
        <v>0.99514000000000102</v>
      </c>
      <c r="F44" s="13">
        <f t="shared" si="4"/>
        <v>1.0138526530612249</v>
      </c>
    </row>
    <row r="45" spans="1:45" x14ac:dyDescent="0.2">
      <c r="C45" s="14">
        <f>+C44+1</f>
        <v>2010</v>
      </c>
      <c r="D45" s="6">
        <f>'Data_OrbisLP_DeflNA_top_5%'!C25-'Data_OrbisLP_DeflNA_top_5%'!$C$16+1</f>
        <v>1.0646100000000001</v>
      </c>
      <c r="E45" s="6">
        <f>'Data_OrbisLP_DeflNA_top_5%'!C12-'Data_OrbisLP_DeflNA_top_5%'!$C$3+1</f>
        <v>1.0571099999999998</v>
      </c>
      <c r="F45" s="13">
        <f t="shared" si="4"/>
        <v>1.0612426530612245</v>
      </c>
    </row>
    <row r="46" spans="1:45" x14ac:dyDescent="0.2">
      <c r="C46" s="14">
        <f t="shared" ref="C46:C48" si="5">+C45+1</f>
        <v>2011</v>
      </c>
      <c r="D46" s="6">
        <f>'Data_OrbisLP_DeflNA_top_5%'!C26-'Data_OrbisLP_DeflNA_top_5%'!$C$16+1</f>
        <v>1.0540899999999986</v>
      </c>
      <c r="E46" s="6">
        <f>'Data_OrbisLP_DeflNA_top_5%'!C13-'Data_OrbisLP_DeflNA_top_5%'!$C$3+1</f>
        <v>1.0746300000000009</v>
      </c>
      <c r="F46" s="13">
        <f t="shared" si="4"/>
        <v>1.0633120408163261</v>
      </c>
    </row>
    <row r="47" spans="1:45" x14ac:dyDescent="0.2">
      <c r="A47" s="19"/>
      <c r="B47" s="3"/>
      <c r="C47" s="14">
        <f t="shared" si="5"/>
        <v>2012</v>
      </c>
      <c r="D47" s="6">
        <f>'Data_OrbisLP_DeflNA_top_5%'!C27-'Data_OrbisLP_DeflNA_top_5%'!$C$16+1</f>
        <v>1.0451999999999995</v>
      </c>
      <c r="E47" s="6">
        <f>'Data_OrbisLP_DeflNA_top_5%'!C14-'Data_OrbisLP_DeflNA_top_5%'!$C$3+1</f>
        <v>1.0555599999999998</v>
      </c>
      <c r="F47" s="13">
        <f t="shared" si="4"/>
        <v>1.0498514285714282</v>
      </c>
    </row>
    <row r="48" spans="1:45" x14ac:dyDescent="0.2">
      <c r="C48" s="14">
        <f t="shared" si="5"/>
        <v>2013</v>
      </c>
      <c r="D48" s="6">
        <f>'Data_OrbisLP_DeflNA_top_5%'!C28-'Data_OrbisLP_DeflNA_top_5%'!$C$16+1</f>
        <v>1.0503499999999999</v>
      </c>
      <c r="E48" s="6">
        <f>'Data_OrbisLP_DeflNA_top_5%'!C15-'Data_OrbisLP_DeflNA_top_5%'!$C$3+1</f>
        <v>1.0711500000000012</v>
      </c>
      <c r="F48" s="13">
        <f t="shared" si="4"/>
        <v>1.0596887755102045</v>
      </c>
    </row>
    <row r="60" spans="3:5" x14ac:dyDescent="0.2">
      <c r="C60" s="10"/>
      <c r="D60" s="3"/>
      <c r="E60" s="3"/>
    </row>
    <row r="63" spans="3:5" x14ac:dyDescent="0.2">
      <c r="C63" s="10"/>
      <c r="D63" s="3"/>
      <c r="E63" s="3"/>
    </row>
  </sheetData>
  <mergeCells count="6">
    <mergeCell ref="H4:Q4"/>
    <mergeCell ref="S4:AE4"/>
    <mergeCell ref="AG4:AS4"/>
    <mergeCell ref="H37:Q39"/>
    <mergeCell ref="S37:AE38"/>
    <mergeCell ref="AG38:AS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pane xSplit="2" ySplit="2" topLeftCell="C3" activePane="bottomRight" state="frozen"/>
      <selection pane="topRight" activeCell="C1" sqref="C1"/>
      <selection pane="bottomLeft" activeCell="A3" sqref="A3"/>
      <selection pane="bottomRight" activeCell="A2" sqref="A2:B2"/>
    </sheetView>
  </sheetViews>
  <sheetFormatPr defaultRowHeight="12.75" x14ac:dyDescent="0.2"/>
  <cols>
    <col min="1" max="1" width="12.5703125" bestFit="1" customWidth="1"/>
    <col min="3" max="4" width="9.85546875" bestFit="1" customWidth="1"/>
    <col min="5" max="5" width="10.42578125" bestFit="1" customWidth="1"/>
    <col min="6" max="6" width="7.28515625" bestFit="1" customWidth="1"/>
  </cols>
  <sheetData>
    <row r="1" spans="1:6" ht="24.75" customHeight="1" x14ac:dyDescent="0.2">
      <c r="C1" s="37" t="s">
        <v>12</v>
      </c>
      <c r="D1" s="37"/>
      <c r="E1" s="37" t="s">
        <v>13</v>
      </c>
      <c r="F1" s="37"/>
    </row>
    <row r="2" spans="1:6" x14ac:dyDescent="0.2">
      <c r="A2" s="28" t="s">
        <v>15</v>
      </c>
      <c r="B2" s="28" t="s">
        <v>14</v>
      </c>
      <c r="C2" s="28" t="s">
        <v>9</v>
      </c>
      <c r="D2" s="28" t="s">
        <v>10</v>
      </c>
      <c r="E2" t="s">
        <v>9</v>
      </c>
      <c r="F2" t="s">
        <v>10</v>
      </c>
    </row>
    <row r="3" spans="1:6" x14ac:dyDescent="0.2">
      <c r="A3" t="s">
        <v>1</v>
      </c>
      <c r="B3">
        <v>2001</v>
      </c>
      <c r="C3" s="29">
        <v>10.78065</v>
      </c>
      <c r="D3" s="29">
        <v>12.053430000000001</v>
      </c>
      <c r="E3">
        <v>56518</v>
      </c>
      <c r="F3">
        <v>3187</v>
      </c>
    </row>
    <row r="4" spans="1:6" x14ac:dyDescent="0.2">
      <c r="A4" t="s">
        <v>1</v>
      </c>
      <c r="B4">
        <v>2002</v>
      </c>
      <c r="C4" s="29">
        <v>10.75113</v>
      </c>
      <c r="D4" s="29">
        <v>12.02553</v>
      </c>
      <c r="E4">
        <v>62050</v>
      </c>
      <c r="F4">
        <v>3187</v>
      </c>
    </row>
    <row r="5" spans="1:6" x14ac:dyDescent="0.2">
      <c r="A5" t="s">
        <v>1</v>
      </c>
      <c r="B5">
        <v>2003</v>
      </c>
      <c r="C5" s="29">
        <v>10.753640000000001</v>
      </c>
      <c r="D5" s="29">
        <v>12.05242</v>
      </c>
      <c r="E5">
        <v>60766</v>
      </c>
      <c r="F5">
        <v>3187</v>
      </c>
    </row>
    <row r="6" spans="1:6" x14ac:dyDescent="0.2">
      <c r="A6" t="s">
        <v>1</v>
      </c>
      <c r="B6">
        <v>2004</v>
      </c>
      <c r="C6" s="29">
        <v>10.811500000000001</v>
      </c>
      <c r="D6" s="29">
        <v>12.114269999999999</v>
      </c>
      <c r="E6">
        <v>56749</v>
      </c>
      <c r="F6">
        <v>3187</v>
      </c>
    </row>
    <row r="7" spans="1:6" x14ac:dyDescent="0.2">
      <c r="A7" t="s">
        <v>1</v>
      </c>
      <c r="B7">
        <v>2005</v>
      </c>
      <c r="C7" s="29">
        <v>10.84121</v>
      </c>
      <c r="D7" s="29">
        <v>12.182169999999999</v>
      </c>
      <c r="E7">
        <v>57128</v>
      </c>
      <c r="F7">
        <v>3187</v>
      </c>
    </row>
    <row r="8" spans="1:6" x14ac:dyDescent="0.2">
      <c r="A8" t="s">
        <v>1</v>
      </c>
      <c r="B8">
        <v>2006</v>
      </c>
      <c r="C8" s="29">
        <v>10.83539</v>
      </c>
      <c r="D8" s="29">
        <v>12.255610000000001</v>
      </c>
      <c r="E8">
        <v>67169</v>
      </c>
      <c r="F8">
        <v>3187</v>
      </c>
    </row>
    <row r="9" spans="1:6" x14ac:dyDescent="0.2">
      <c r="A9" t="s">
        <v>1</v>
      </c>
      <c r="B9">
        <v>2007</v>
      </c>
      <c r="C9" s="29">
        <v>10.8498</v>
      </c>
      <c r="D9" s="29">
        <v>12.31461</v>
      </c>
      <c r="E9">
        <v>67347</v>
      </c>
      <c r="F9">
        <v>3187</v>
      </c>
    </row>
    <row r="10" spans="1:6" x14ac:dyDescent="0.2">
      <c r="A10" t="s">
        <v>1</v>
      </c>
      <c r="B10">
        <v>2008</v>
      </c>
      <c r="C10" s="29">
        <v>10.842359999999999</v>
      </c>
      <c r="D10" s="29">
        <v>12.29156</v>
      </c>
      <c r="E10">
        <v>62527</v>
      </c>
      <c r="F10">
        <v>3187</v>
      </c>
    </row>
    <row r="11" spans="1:6" x14ac:dyDescent="0.2">
      <c r="A11" t="s">
        <v>1</v>
      </c>
      <c r="B11">
        <v>2009</v>
      </c>
      <c r="C11" s="29">
        <v>10.775790000000001</v>
      </c>
      <c r="D11" s="29">
        <v>12.2879</v>
      </c>
      <c r="E11">
        <v>63821</v>
      </c>
      <c r="F11">
        <v>3187</v>
      </c>
    </row>
    <row r="12" spans="1:6" x14ac:dyDescent="0.2">
      <c r="A12" t="s">
        <v>1</v>
      </c>
      <c r="B12">
        <v>2010</v>
      </c>
      <c r="C12" s="29">
        <v>10.837759999999999</v>
      </c>
      <c r="D12" s="29">
        <v>12.337719999999999</v>
      </c>
      <c r="E12">
        <v>63203</v>
      </c>
      <c r="F12">
        <v>3187</v>
      </c>
    </row>
    <row r="13" spans="1:6" x14ac:dyDescent="0.2">
      <c r="A13" t="s">
        <v>1</v>
      </c>
      <c r="B13">
        <v>2011</v>
      </c>
      <c r="C13" s="29">
        <v>10.85528</v>
      </c>
      <c r="D13" s="29">
        <v>12.379390000000001</v>
      </c>
      <c r="E13">
        <v>67945</v>
      </c>
      <c r="F13">
        <v>3187</v>
      </c>
    </row>
    <row r="14" spans="1:6" x14ac:dyDescent="0.2">
      <c r="A14" t="s">
        <v>1</v>
      </c>
      <c r="B14">
        <v>2012</v>
      </c>
      <c r="C14" s="29">
        <v>10.836209999999999</v>
      </c>
      <c r="D14" s="29">
        <v>12.35816</v>
      </c>
      <c r="E14">
        <v>66906</v>
      </c>
      <c r="F14">
        <v>3187</v>
      </c>
    </row>
    <row r="15" spans="1:6" x14ac:dyDescent="0.2">
      <c r="A15" t="s">
        <v>1</v>
      </c>
      <c r="B15">
        <v>2013</v>
      </c>
      <c r="C15" s="29">
        <v>10.851800000000001</v>
      </c>
      <c r="D15" s="29">
        <v>12.38584</v>
      </c>
      <c r="E15">
        <v>64643</v>
      </c>
      <c r="F15">
        <v>3187</v>
      </c>
    </row>
    <row r="16" spans="1:6" x14ac:dyDescent="0.2">
      <c r="A16" t="s">
        <v>0</v>
      </c>
      <c r="B16">
        <v>2001</v>
      </c>
      <c r="C16" s="29">
        <v>10.575570000000001</v>
      </c>
      <c r="D16" s="29">
        <v>12.11267</v>
      </c>
      <c r="E16">
        <v>72216</v>
      </c>
      <c r="F16">
        <v>4275</v>
      </c>
    </row>
    <row r="17" spans="1:6" x14ac:dyDescent="0.2">
      <c r="A17" t="s">
        <v>0</v>
      </c>
      <c r="B17">
        <v>2002</v>
      </c>
      <c r="C17" s="29">
        <v>10.557790000000001</v>
      </c>
      <c r="D17" s="29">
        <v>12.11139</v>
      </c>
      <c r="E17">
        <v>77673</v>
      </c>
      <c r="F17">
        <v>4275</v>
      </c>
    </row>
    <row r="18" spans="1:6" x14ac:dyDescent="0.2">
      <c r="A18" t="s">
        <v>0</v>
      </c>
      <c r="B18">
        <v>2003</v>
      </c>
      <c r="C18" s="29">
        <v>10.57376</v>
      </c>
      <c r="D18" s="29">
        <v>12.177820000000001</v>
      </c>
      <c r="E18">
        <v>80214</v>
      </c>
      <c r="F18">
        <v>4275</v>
      </c>
    </row>
    <row r="19" spans="1:6" x14ac:dyDescent="0.2">
      <c r="A19" t="s">
        <v>0</v>
      </c>
      <c r="B19">
        <v>2004</v>
      </c>
      <c r="C19" s="29">
        <v>10.618729999999999</v>
      </c>
      <c r="D19" s="29">
        <v>12.24949</v>
      </c>
      <c r="E19">
        <v>79366</v>
      </c>
      <c r="F19">
        <v>4275</v>
      </c>
    </row>
    <row r="20" spans="1:6" x14ac:dyDescent="0.2">
      <c r="A20" t="s">
        <v>0</v>
      </c>
      <c r="B20">
        <v>2005</v>
      </c>
      <c r="C20" s="29">
        <v>10.64667</v>
      </c>
      <c r="D20" s="29">
        <v>12.312049999999999</v>
      </c>
      <c r="E20">
        <v>80090</v>
      </c>
      <c r="F20">
        <v>4275</v>
      </c>
    </row>
    <row r="21" spans="1:6" x14ac:dyDescent="0.2">
      <c r="A21" t="s">
        <v>0</v>
      </c>
      <c r="B21">
        <v>2006</v>
      </c>
      <c r="C21" s="29">
        <v>10.649419999999999</v>
      </c>
      <c r="D21" s="29">
        <v>12.376049999999999</v>
      </c>
      <c r="E21">
        <v>91755</v>
      </c>
      <c r="F21">
        <v>4275</v>
      </c>
    </row>
    <row r="22" spans="1:6" x14ac:dyDescent="0.2">
      <c r="A22" t="s">
        <v>0</v>
      </c>
      <c r="B22">
        <v>2007</v>
      </c>
      <c r="C22" s="29">
        <v>10.673999999999999</v>
      </c>
      <c r="D22" s="29">
        <v>12.493499999999999</v>
      </c>
      <c r="E22">
        <v>92762</v>
      </c>
      <c r="F22">
        <v>4275</v>
      </c>
    </row>
    <row r="23" spans="1:6" x14ac:dyDescent="0.2">
      <c r="A23" t="s">
        <v>0</v>
      </c>
      <c r="B23">
        <v>2008</v>
      </c>
      <c r="C23" s="29">
        <v>10.65888</v>
      </c>
      <c r="D23" s="29">
        <v>12.47883</v>
      </c>
      <c r="E23">
        <v>91920</v>
      </c>
      <c r="F23">
        <v>4275</v>
      </c>
    </row>
    <row r="24" spans="1:6" x14ac:dyDescent="0.2">
      <c r="A24" t="s">
        <v>0</v>
      </c>
      <c r="B24">
        <v>2009</v>
      </c>
      <c r="C24" s="29">
        <v>10.60467</v>
      </c>
      <c r="D24" s="29">
        <v>12.43596</v>
      </c>
      <c r="E24">
        <v>97432</v>
      </c>
      <c r="F24">
        <v>4275</v>
      </c>
    </row>
    <row r="25" spans="1:6" x14ac:dyDescent="0.2">
      <c r="A25" t="s">
        <v>0</v>
      </c>
      <c r="B25">
        <v>2010</v>
      </c>
      <c r="C25" s="29">
        <v>10.640180000000001</v>
      </c>
      <c r="D25" s="29">
        <v>12.47045</v>
      </c>
      <c r="E25">
        <v>98324</v>
      </c>
      <c r="F25">
        <v>4275</v>
      </c>
    </row>
    <row r="26" spans="1:6" x14ac:dyDescent="0.2">
      <c r="A26" t="s">
        <v>0</v>
      </c>
      <c r="B26">
        <v>2011</v>
      </c>
      <c r="C26" s="29">
        <v>10.629659999999999</v>
      </c>
      <c r="D26" s="29">
        <v>12.49174</v>
      </c>
      <c r="E26">
        <v>104195</v>
      </c>
      <c r="F26">
        <v>4275</v>
      </c>
    </row>
    <row r="27" spans="1:6" x14ac:dyDescent="0.2">
      <c r="A27" t="s">
        <v>0</v>
      </c>
      <c r="B27">
        <v>2012</v>
      </c>
      <c r="C27" s="29">
        <v>10.62077</v>
      </c>
      <c r="D27" s="29">
        <v>12.579140000000001</v>
      </c>
      <c r="E27">
        <v>103910</v>
      </c>
      <c r="F27">
        <v>4275</v>
      </c>
    </row>
    <row r="28" spans="1:6" x14ac:dyDescent="0.2">
      <c r="A28" t="s">
        <v>0</v>
      </c>
      <c r="B28">
        <v>2013</v>
      </c>
      <c r="C28" s="29">
        <v>10.625920000000001</v>
      </c>
      <c r="D28" s="29">
        <v>12.55503</v>
      </c>
      <c r="E28">
        <v>100997</v>
      </c>
      <c r="F28">
        <v>4275</v>
      </c>
    </row>
  </sheetData>
  <mergeCells count="2">
    <mergeCell ref="C1:D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Figure_Top100&amp;5%_Prod_LP_2001</vt:lpstr>
      <vt:lpstr>Figure_Top100_Prod_LP_2001_100</vt:lpstr>
      <vt:lpstr>Data_OrbisLP_DeflNA_top100</vt:lpstr>
      <vt:lpstr>Figure_5%_Prod_LP_2001_100</vt:lpstr>
      <vt:lpstr>Data_OrbisLP_DeflNA_top_5%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Peter</dc:creator>
  <cp:lastModifiedBy>TIMMIS Jonathan</cp:lastModifiedBy>
  <dcterms:created xsi:type="dcterms:W3CDTF">2014-08-06T17:26:21Z</dcterms:created>
  <dcterms:modified xsi:type="dcterms:W3CDTF">2016-05-30T14:01:38Z</dcterms:modified>
</cp:coreProperties>
</file>