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2120" windowHeight="9120" activeTab="0"/>
  </bookViews>
  <sheets>
    <sheet name="chartOECD" sheetId="1" r:id="rId1"/>
    <sheet name="chart" sheetId="2" r:id="rId2"/>
    <sheet name="dataQ3" sheetId="3" r:id="rId3"/>
    <sheet name="data" sheetId="4" r:id="rId4"/>
  </sheets>
  <definedNames>
    <definedName name="_xlnm.Print_Area" localSheetId="0">'chartOECD'!$B$4:$H$20</definedName>
  </definedNames>
  <calcPr fullCalcOnLoad="1"/>
</workbook>
</file>

<file path=xl/sharedStrings.xml><?xml version="1.0" encoding="utf-8"?>
<sst xmlns="http://schemas.openxmlformats.org/spreadsheetml/2006/main" count="161" uniqueCount="94">
  <si>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</si>
  <si>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</si>
  <si>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</si>
  <si>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</si>
  <si>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</si>
  <si>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</si>
  <si>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</si>
  <si>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</si>
  <si>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</si>
  <si>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</si>
  <si>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</si>
  <si>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</si>
  <si>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</si>
  <si>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</si>
  <si>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</si>
  <si>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</si>
  <si>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</si>
  <si>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</si>
  <si>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</si>
  <si>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</si>
  <si>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</si>
  <si>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</si>
  <si>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</si>
  <si>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</si>
  <si>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</si>
  <si>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</si>
  <si>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</si>
  <si>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</si>
  <si>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</si>
  <si>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</si>
  <si>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</si>
  <si>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EU19</t>
  </si>
  <si>
    <t>G7</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</si>
  <si>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</si>
  <si>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</si>
  <si>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</si>
  <si>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</si>
  <si>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</si>
  <si>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</si>
  <si>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</si>
  <si>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</si>
  <si>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</si>
  <si>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</si>
  <si>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</si>
  <si>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</si>
  <si>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</si>
  <si>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</si>
  <si>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</si>
  <si>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</si>
  <si>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</si>
  <si>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</si>
  <si>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</si>
  <si>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</si>
  <si>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CzechRepublic</t>
  </si>
  <si>
    <t>NewZealand</t>
  </si>
  <si>
    <t>SlovakRepublic</t>
  </si>
  <si>
    <t>UnitedKingdom</t>
  </si>
  <si>
    <t>UnitedStates</t>
  </si>
  <si>
    <t>AUS</t>
  </si>
  <si>
    <t>AUT</t>
  </si>
  <si>
    <t>BEL</t>
  </si>
  <si>
    <t>CAN</t>
  </si>
  <si>
    <t>CZE</t>
  </si>
  <si>
    <t>DNK</t>
  </si>
  <si>
    <t>FIN</t>
  </si>
  <si>
    <t>FRA</t>
  </si>
  <si>
    <t>DEU</t>
  </si>
  <si>
    <t>GRC</t>
  </si>
  <si>
    <t>HUN</t>
  </si>
  <si>
    <t>ISL</t>
  </si>
  <si>
    <t>IRL</t>
  </si>
  <si>
    <t>ITA</t>
  </si>
  <si>
    <t>JPN</t>
  </si>
  <si>
    <t>KOR</t>
  </si>
  <si>
    <t>LUX</t>
  </si>
  <si>
    <t>MEX</t>
  </si>
  <si>
    <t>NLD</t>
  </si>
  <si>
    <t>NZL</t>
  </si>
  <si>
    <t>NOR</t>
  </si>
  <si>
    <t>POL</t>
  </si>
  <si>
    <t>PRT</t>
  </si>
  <si>
    <t>SVK</t>
  </si>
  <si>
    <t>ESP</t>
  </si>
  <si>
    <t>SWE</t>
  </si>
  <si>
    <t>CHE</t>
  </si>
  <si>
    <t>TUR</t>
  </si>
  <si>
    <t>GBR</t>
  </si>
  <si>
    <t>USA</t>
  </si>
  <si>
    <t>2008 youth/total ratio</t>
  </si>
  <si>
    <r>
      <t>Figure 4 Youth unemployment should remain high in 2010 and 2011</t>
    </r>
    <r>
      <rPr>
        <b/>
        <i/>
        <vertAlign val="superscript"/>
        <sz val="10"/>
        <color indexed="8"/>
        <rFont val="Arial"/>
        <family val="2"/>
      </rPr>
      <t>a</t>
    </r>
  </si>
  <si>
    <r>
      <rPr>
        <i/>
        <sz val="10"/>
        <color indexed="8"/>
        <rFont val="Arial"/>
        <family val="2"/>
      </rPr>
      <t>Source:</t>
    </r>
    <r>
      <rPr>
        <sz val="10"/>
        <color theme="1"/>
        <rFont val="Arial"/>
        <family val="2"/>
      </rPr>
      <t xml:space="preserve"> National labour force surveys and OECD (2009), Economic Outlook, No. 85.</t>
    </r>
  </si>
  <si>
    <t>a) Projections of youth unemployment rates for the 2010 and 2011 are based on the latest OECD projections of the total unemployment rate and on the ratio of youth to total unemployment rate of the third quarter 2009.</t>
  </si>
  <si>
    <r>
      <rPr>
        <sz val="10"/>
        <color theme="1"/>
        <rFont val="Arial"/>
        <family val="2"/>
      </rPr>
      <t>Figure 2.</t>
    </r>
    <r>
      <rPr>
        <b/>
        <sz val="10"/>
        <color indexed="8"/>
        <rFont val="Arial"/>
        <family val="2"/>
      </rPr>
      <t xml:space="preserve"> Youth unemployment rates (%) should remain high in 2010 and 2011</t>
    </r>
    <r>
      <rPr>
        <b/>
        <vertAlign val="superscript"/>
        <sz val="10"/>
        <color indexed="8"/>
        <rFont val="Arial"/>
        <family val="2"/>
      </rPr>
      <t>a</t>
    </r>
  </si>
  <si>
    <t>EU</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</si>
</sst>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s>
  <fonts count="38">
    <font>
      <sz val="10"/>
      <color theme="1"/>
      <name val="Arial"/>
      <family val="2"/>
    </font>
    <font>
      <sz val="10"/>
      <color indexed="8"/>
      <name val="Arial"/>
      <family val="2"/>
    </font>
    <font>
      <b/>
      <i/>
      <vertAlign val="superscript"/>
      <sz val="10"/>
      <color indexed="8"/>
      <name val="Arial"/>
      <family val="2"/>
    </font>
    <font>
      <i/>
      <sz val="10"/>
      <color indexed="8"/>
      <name val="Arial"/>
      <family val="2"/>
    </font>
    <font>
      <b/>
      <sz val="10"/>
      <color indexed="8"/>
      <name val="Arial"/>
      <family val="2"/>
    </font>
    <font>
      <b/>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1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170" fontId="0" fillId="0" borderId="0" xfId="0" applyNumberFormat="1" applyAlignment="1">
      <alignment/>
    </xf>
    <xf numFmtId="0" fontId="36" fillId="0" borderId="0" xfId="0" applyFont="1" applyAlignment="1">
      <alignment/>
    </xf>
    <xf numFmtId="0" fontId="0" fillId="0" borderId="0" xfId="0" applyFill="1" applyAlignment="1">
      <alignment/>
    </xf>
    <xf numFmtId="0" fontId="36" fillId="0" borderId="0" xfId="0" applyFont="1" applyAlignment="1">
      <alignment horizontal="center"/>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545"/>
          <c:w val="0.97575"/>
          <c:h val="0.7795"/>
        </c:manualLayout>
      </c:layout>
      <c:lineChart>
        <c:grouping val="standard"/>
        <c:varyColors val="0"/>
        <c:ser>
          <c:idx val="0"/>
          <c:order val="0"/>
          <c:tx>
            <c:strRef>
              <c:f>dataQ3!$A$14</c:f>
              <c:strCache>
                <c:ptCount val="1"/>
                <c:pt idx="0">
                  <c:v>OECD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dataQ3!$B$14:$F$14</c:f>
              <c:numCache>
                <c:ptCount val="5"/>
                <c:pt idx="0">
                  <c:v>13.519725204174161</c:v>
                </c:pt>
                <c:pt idx="1">
                  <c:v>14.145954480983663</c:v>
                </c:pt>
                <c:pt idx="2">
                  <c:v>18.80584241404308</c:v>
                </c:pt>
                <c:pt idx="3">
                  <c:v>20.51938291743838</c:v>
                </c:pt>
                <c:pt idx="4">
                  <c:v>19.7599821345088</c:v>
                </c:pt>
              </c:numCache>
            </c:numRef>
          </c:val>
          <c:smooth val="0"/>
        </c:ser>
        <c:ser>
          <c:idx val="1"/>
          <c:order val="1"/>
          <c:tx>
            <c:strRef>
              <c:f>dataQ3!$A$15</c:f>
              <c:strCache>
                <c:ptCount val="1"/>
                <c:pt idx="0">
                  <c:v>EU</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dataQ3!$B$15:$F$15</c:f>
              <c:numCache>
                <c:ptCount val="5"/>
                <c:pt idx="0">
                  <c:v>15.415789473684208</c:v>
                </c:pt>
                <c:pt idx="1">
                  <c:v>16.094736842105263</c:v>
                </c:pt>
                <c:pt idx="2">
                  <c:v>21.168421052631583</c:v>
                </c:pt>
                <c:pt idx="3">
                  <c:v>23.668003624435805</c:v>
                </c:pt>
                <c:pt idx="4">
                  <c:v>23.022031169295108</c:v>
                </c:pt>
              </c:numCache>
            </c:numRef>
          </c:val>
          <c:smooth val="0"/>
        </c:ser>
        <c:ser>
          <c:idx val="2"/>
          <c:order val="2"/>
          <c:tx>
            <c:strRef>
              <c:f>dataQ3!$A$16</c:f>
              <c:strCache>
                <c:ptCount val="1"/>
                <c:pt idx="0">
                  <c:v>G7</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dataQ3!$B$16:$F$16</c:f>
              <c:numCache>
                <c:ptCount val="5"/>
                <c:pt idx="0">
                  <c:v>13.427023906217839</c:v>
                </c:pt>
                <c:pt idx="1">
                  <c:v>14.023517442558896</c:v>
                </c:pt>
                <c:pt idx="2">
                  <c:v>17.58014147705545</c:v>
                </c:pt>
                <c:pt idx="3">
                  <c:v>18.987443128537365</c:v>
                </c:pt>
                <c:pt idx="4">
                  <c:v>18.598213358316627</c:v>
                </c:pt>
              </c:numCache>
            </c:numRef>
          </c:val>
          <c:smooth val="0"/>
        </c:ser>
        <c:marker val="1"/>
        <c:axId val="63172267"/>
        <c:axId val="31679492"/>
      </c:lineChart>
      <c:catAx>
        <c:axId val="63172267"/>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31679492"/>
        <c:crosses val="autoZero"/>
        <c:auto val="1"/>
        <c:lblOffset val="100"/>
        <c:tickLblSkip val="1"/>
        <c:noMultiLvlLbl val="0"/>
      </c:catAx>
      <c:valAx>
        <c:axId val="31679492"/>
        <c:scaling>
          <c:orientation val="minMax"/>
          <c:max val="25"/>
          <c:min val="10"/>
        </c:scaling>
        <c:axPos val="l"/>
        <c:majorGridlines>
          <c:spPr>
            <a:ln w="3175">
              <a:solidFill>
                <a:srgbClr val="FFFFFF"/>
              </a:solidFill>
            </a:ln>
          </c:spPr>
        </c:majorGridlines>
        <c:delete val="0"/>
        <c:numFmt formatCode="0.0" sourceLinked="0"/>
        <c:majorTickMark val="none"/>
        <c:minorTickMark val="none"/>
        <c:tickLblPos val="nextTo"/>
        <c:spPr>
          <a:ln w="3175">
            <a:solidFill>
              <a:srgbClr val="808080"/>
            </a:solidFill>
          </a:ln>
        </c:spPr>
        <c:crossAx val="63172267"/>
        <c:crossesAt val="1"/>
        <c:crossBetween val="between"/>
        <c:dispUnits/>
        <c:majorUnit val="2.5"/>
      </c:valAx>
      <c:spPr>
        <a:solidFill>
          <a:srgbClr val="F4FFFF"/>
        </a:solidFill>
        <a:ln w="12700">
          <a:solidFill>
            <a:srgbClr val="808080"/>
          </a:solidFill>
        </a:ln>
      </c:spPr>
    </c:plotArea>
    <c:legend>
      <c:legendPos val="t"/>
      <c:layout>
        <c:manualLayout>
          <c:xMode val="edge"/>
          <c:yMode val="edge"/>
          <c:x val="0.0755"/>
          <c:y val="0.0555"/>
          <c:w val="0.89475"/>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47"/>
          <c:w val="0.9505"/>
          <c:h val="0.77"/>
        </c:manualLayout>
      </c:layout>
      <c:lineChart>
        <c:grouping val="standard"/>
        <c:varyColors val="0"/>
        <c:ser>
          <c:idx val="0"/>
          <c:order val="0"/>
          <c:tx>
            <c:strRef>
              <c:f>dataQ3!$A$13</c:f>
              <c:strCache>
                <c:ptCount val="1"/>
                <c:pt idx="0">
                  <c:v>United States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dataQ3!$B$13:$F$13</c:f>
              <c:numCache>
                <c:ptCount val="5"/>
                <c:pt idx="0">
                  <c:v>10.8</c:v>
                </c:pt>
                <c:pt idx="1">
                  <c:v>13.4</c:v>
                </c:pt>
                <c:pt idx="2">
                  <c:v>18</c:v>
                </c:pt>
                <c:pt idx="3">
                  <c:v>18.575951688324626</c:v>
                </c:pt>
                <c:pt idx="4">
                  <c:v>16.865797561964037</c:v>
                </c:pt>
              </c:numCache>
            </c:numRef>
          </c:val>
          <c:smooth val="0"/>
        </c:ser>
        <c:ser>
          <c:idx val="1"/>
          <c:order val="1"/>
          <c:tx>
            <c:strRef>
              <c:f>dataQ3!$A$12</c:f>
              <c:strCache>
                <c:ptCount val="1"/>
                <c:pt idx="0">
                  <c:v>United Kingdom</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dataQ3!$B$12:$F$12</c:f>
              <c:numCache>
                <c:ptCount val="5"/>
                <c:pt idx="0">
                  <c:v>14.3</c:v>
                </c:pt>
                <c:pt idx="1">
                  <c:v>15.4</c:v>
                </c:pt>
                <c:pt idx="2">
                  <c:v>19.8</c:v>
                </c:pt>
                <c:pt idx="3">
                  <c:v>22.221621941923853</c:v>
                </c:pt>
                <c:pt idx="4">
                  <c:v>22.344569628101333</c:v>
                </c:pt>
              </c:numCache>
            </c:numRef>
          </c:val>
          <c:smooth val="0"/>
        </c:ser>
        <c:ser>
          <c:idx val="2"/>
          <c:order val="2"/>
          <c:tx>
            <c:strRef>
              <c:f>dataQ3!$A$2</c:f>
              <c:strCache>
                <c:ptCount val="1"/>
                <c:pt idx="0">
                  <c:v>Canada</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dataQ3!$B$2:$F$2</c:f>
              <c:numCache>
                <c:ptCount val="5"/>
                <c:pt idx="0">
                  <c:v>11.1</c:v>
                </c:pt>
                <c:pt idx="1">
                  <c:v>11.1</c:v>
                </c:pt>
                <c:pt idx="2">
                  <c:v>15.866666666666667</c:v>
                </c:pt>
                <c:pt idx="3">
                  <c:v>16.08144489427033</c:v>
                </c:pt>
                <c:pt idx="4">
                  <c:v>14.732579197201764</c:v>
                </c:pt>
              </c:numCache>
            </c:numRef>
          </c:val>
          <c:smooth val="0"/>
        </c:ser>
        <c:ser>
          <c:idx val="3"/>
          <c:order val="3"/>
          <c:tx>
            <c:strRef>
              <c:f>dataQ3!$A$8</c:f>
              <c:strCache>
                <c:ptCount val="1"/>
                <c:pt idx="0">
                  <c:v>Japan</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FFFF"/>
              </a:solidFill>
              <a:ln>
                <a:solidFill>
                  <a:srgbClr val="0066CC"/>
                </a:solidFill>
              </a:ln>
            </c:spPr>
          </c:marker>
          <c:cat>
            <c:numRef>
              <c:f>dataQ3!$B$1:$F$1</c:f>
              <c:numCache>
                <c:ptCount val="5"/>
                <c:pt idx="0">
                  <c:v>2007</c:v>
                </c:pt>
                <c:pt idx="1">
                  <c:v>2008</c:v>
                </c:pt>
                <c:pt idx="2">
                  <c:v>2009</c:v>
                </c:pt>
                <c:pt idx="3">
                  <c:v>2010</c:v>
                </c:pt>
                <c:pt idx="4">
                  <c:v>2011</c:v>
                </c:pt>
              </c:numCache>
            </c:numRef>
          </c:cat>
          <c:val>
            <c:numRef>
              <c:f>dataQ3!$B$8:$F$8</c:f>
              <c:numCache>
                <c:ptCount val="5"/>
                <c:pt idx="0">
                  <c:v>7.489167343524869</c:v>
                </c:pt>
                <c:pt idx="1">
                  <c:v>7.664622097912254</c:v>
                </c:pt>
                <c:pt idx="2">
                  <c:v>9.294323672721479</c:v>
                </c:pt>
                <c:pt idx="3">
                  <c:v>9.375750820201082</c:v>
                </c:pt>
                <c:pt idx="4">
                  <c:v>9.16576477052564</c:v>
                </c:pt>
              </c:numCache>
            </c:numRef>
          </c:val>
          <c:smooth val="0"/>
        </c:ser>
        <c:marker val="1"/>
        <c:axId val="16679973"/>
        <c:axId val="15902030"/>
      </c:lineChart>
      <c:catAx>
        <c:axId val="16679973"/>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15902030"/>
        <c:crosses val="autoZero"/>
        <c:auto val="1"/>
        <c:lblOffset val="100"/>
        <c:tickLblSkip val="1"/>
        <c:noMultiLvlLbl val="0"/>
      </c:catAx>
      <c:valAx>
        <c:axId val="15902030"/>
        <c:scaling>
          <c:orientation val="minMax"/>
          <c:max val="30"/>
          <c:min val="5"/>
        </c:scaling>
        <c:axPos val="l"/>
        <c:majorGridlines>
          <c:spPr>
            <a:ln w="3175">
              <a:solidFill>
                <a:srgbClr val="FFFFFF"/>
              </a:solidFill>
            </a:ln>
          </c:spPr>
        </c:majorGridlines>
        <c:delete val="0"/>
        <c:numFmt formatCode="0.0" sourceLinked="0"/>
        <c:majorTickMark val="none"/>
        <c:minorTickMark val="none"/>
        <c:tickLblPos val="nextTo"/>
        <c:spPr>
          <a:ln w="3175">
            <a:solidFill>
              <a:srgbClr val="808080"/>
            </a:solidFill>
          </a:ln>
        </c:spPr>
        <c:crossAx val="16679973"/>
        <c:crossesAt val="1"/>
        <c:crossBetween val="between"/>
        <c:dispUnits/>
        <c:majorUnit val="2.5"/>
      </c:valAx>
      <c:spPr>
        <a:solidFill>
          <a:srgbClr val="F4FFFF"/>
        </a:solidFill>
        <a:ln w="12700">
          <a:solidFill>
            <a:srgbClr val="808080"/>
          </a:solidFill>
        </a:ln>
      </c:spPr>
    </c:plotArea>
    <c:legend>
      <c:legendPos val="t"/>
      <c:layout>
        <c:manualLayout>
          <c:xMode val="edge"/>
          <c:yMode val="edge"/>
          <c:x val="0.0755"/>
          <c:y val="0.00875"/>
          <c:w val="0.89475"/>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147"/>
          <c:w val="0.9505"/>
          <c:h val="0.7785"/>
        </c:manualLayout>
      </c:layout>
      <c:lineChart>
        <c:grouping val="standard"/>
        <c:varyColors val="0"/>
        <c:ser>
          <c:idx val="0"/>
          <c:order val="0"/>
          <c:tx>
            <c:strRef>
              <c:f>dataQ3!$A$4</c:f>
              <c:strCache>
                <c:ptCount val="1"/>
                <c:pt idx="0">
                  <c:v>France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dataQ3!$B$4:$F$4</c:f>
              <c:numCache>
                <c:ptCount val="5"/>
                <c:pt idx="0">
                  <c:v>19</c:v>
                </c:pt>
                <c:pt idx="1">
                  <c:v>19.6</c:v>
                </c:pt>
                <c:pt idx="2">
                  <c:v>24.3</c:v>
                </c:pt>
                <c:pt idx="3">
                  <c:v>26.188107187030287</c:v>
                </c:pt>
                <c:pt idx="4">
                  <c:v>26.352703670739423</c:v>
                </c:pt>
              </c:numCache>
            </c:numRef>
          </c:val>
          <c:smooth val="0"/>
        </c:ser>
        <c:ser>
          <c:idx val="1"/>
          <c:order val="1"/>
          <c:tx>
            <c:strRef>
              <c:f>dataQ3!$A$5</c:f>
              <c:strCache>
                <c:ptCount val="1"/>
                <c:pt idx="0">
                  <c:v>Germany</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dataQ3!$B$5:$F$5</c:f>
              <c:numCache>
                <c:ptCount val="5"/>
                <c:pt idx="0">
                  <c:v>11.1</c:v>
                </c:pt>
                <c:pt idx="1">
                  <c:v>9.5</c:v>
                </c:pt>
                <c:pt idx="2">
                  <c:v>10.7</c:v>
                </c:pt>
                <c:pt idx="3">
                  <c:v>13.488363082794475</c:v>
                </c:pt>
                <c:pt idx="4">
                  <c:v>13.779702447175328</c:v>
                </c:pt>
              </c:numCache>
            </c:numRef>
          </c:val>
          <c:smooth val="0"/>
        </c:ser>
        <c:ser>
          <c:idx val="2"/>
          <c:order val="2"/>
          <c:tx>
            <c:strRef>
              <c:f>dataQ3!$A$7</c:f>
              <c:strCache>
                <c:ptCount val="1"/>
                <c:pt idx="0">
                  <c:v>Italy</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dataQ3!$B$7:$F$7</c:f>
              <c:numCache>
                <c:ptCount val="5"/>
                <c:pt idx="0">
                  <c:v>20.2</c:v>
                </c:pt>
                <c:pt idx="1">
                  <c:v>21.5</c:v>
                </c:pt>
                <c:pt idx="2">
                  <c:v>25.1</c:v>
                </c:pt>
                <c:pt idx="3">
                  <c:v>28.086855051157524</c:v>
                </c:pt>
                <c:pt idx="4">
                  <c:v>28.68706377296582</c:v>
                </c:pt>
              </c:numCache>
            </c:numRef>
          </c:val>
          <c:smooth val="0"/>
        </c:ser>
        <c:marker val="1"/>
        <c:axId val="8900543"/>
        <c:axId val="12996024"/>
      </c:lineChart>
      <c:catAx>
        <c:axId val="8900543"/>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12996024"/>
        <c:crosses val="autoZero"/>
        <c:auto val="1"/>
        <c:lblOffset val="100"/>
        <c:tickLblSkip val="1"/>
        <c:noMultiLvlLbl val="0"/>
      </c:catAx>
      <c:valAx>
        <c:axId val="12996024"/>
        <c:scaling>
          <c:orientation val="minMax"/>
          <c:max val="45"/>
          <c:min val="0"/>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8900543"/>
        <c:crossesAt val="1"/>
        <c:crossBetween val="between"/>
        <c:dispUnits/>
        <c:majorUnit val="5"/>
      </c:valAx>
      <c:spPr>
        <a:solidFill>
          <a:srgbClr val="F4FFFF"/>
        </a:solidFill>
        <a:ln w="12700">
          <a:solidFill>
            <a:srgbClr val="808080"/>
          </a:solidFill>
        </a:ln>
      </c:spPr>
    </c:plotArea>
    <c:legend>
      <c:legendPos val="t"/>
      <c:layout>
        <c:manualLayout>
          <c:xMode val="edge"/>
          <c:yMode val="edge"/>
          <c:x val="0.0755"/>
          <c:y val="0.00875"/>
          <c:w val="0.89475"/>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147"/>
          <c:w val="0.941"/>
          <c:h val="0.7785"/>
        </c:manualLayout>
      </c:layout>
      <c:lineChart>
        <c:grouping val="standard"/>
        <c:varyColors val="0"/>
        <c:ser>
          <c:idx val="0"/>
          <c:order val="0"/>
          <c:tx>
            <c:strRef>
              <c:f>dataQ3!$A$10</c:f>
              <c:strCache>
                <c:ptCount val="1"/>
                <c:pt idx="0">
                  <c:v>Spain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dataQ3!$B$10:$F$10</c:f>
              <c:numCache>
                <c:ptCount val="5"/>
                <c:pt idx="0">
                  <c:v>18.6</c:v>
                </c:pt>
                <c:pt idx="1">
                  <c:v>25.6</c:v>
                </c:pt>
                <c:pt idx="2">
                  <c:v>40.8</c:v>
                </c:pt>
                <c:pt idx="3">
                  <c:v>42.328379886637336</c:v>
                </c:pt>
                <c:pt idx="4">
                  <c:v>41.23667996761066</c:v>
                </c:pt>
              </c:numCache>
            </c:numRef>
          </c:val>
          <c:smooth val="0"/>
        </c:ser>
        <c:ser>
          <c:idx val="1"/>
          <c:order val="1"/>
          <c:tx>
            <c:strRef>
              <c:f>dataQ3!$A$6</c:f>
              <c:strCache>
                <c:ptCount val="1"/>
                <c:pt idx="0">
                  <c:v>Ireland</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dataQ3!$B$6:$F$6</c:f>
              <c:numCache>
                <c:ptCount val="5"/>
                <c:pt idx="0">
                  <c:v>8.9</c:v>
                </c:pt>
                <c:pt idx="1">
                  <c:v>13.5</c:v>
                </c:pt>
                <c:pt idx="2">
                  <c:v>23.8</c:v>
                </c:pt>
                <c:pt idx="3">
                  <c:v>27.830645161290324</c:v>
                </c:pt>
                <c:pt idx="4">
                  <c:v>25.911290322580648</c:v>
                </c:pt>
              </c:numCache>
            </c:numRef>
          </c:val>
          <c:smooth val="0"/>
        </c:ser>
        <c:ser>
          <c:idx val="2"/>
          <c:order val="2"/>
          <c:tx>
            <c:strRef>
              <c:f>dataQ3!$A$11</c:f>
              <c:strCache>
                <c:ptCount val="1"/>
                <c:pt idx="0">
                  <c:v>Sweden</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dataQ3!$B$11:$F$11</c:f>
              <c:numCache>
                <c:ptCount val="5"/>
                <c:pt idx="0">
                  <c:v>19.3</c:v>
                </c:pt>
                <c:pt idx="1">
                  <c:v>20.5</c:v>
                </c:pt>
                <c:pt idx="2">
                  <c:v>26.1</c:v>
                </c:pt>
                <c:pt idx="3">
                  <c:v>34.25290227337133</c:v>
                </c:pt>
                <c:pt idx="4">
                  <c:v>31.55193947814314</c:v>
                </c:pt>
              </c:numCache>
            </c:numRef>
          </c:val>
          <c:smooth val="0"/>
        </c:ser>
        <c:ser>
          <c:idx val="3"/>
          <c:order val="3"/>
          <c:tx>
            <c:strRef>
              <c:f>dataQ3!$A$9</c:f>
              <c:strCache>
                <c:ptCount val="1"/>
                <c:pt idx="0">
                  <c:v>Netherlands</c:v>
                </c:pt>
              </c:strCache>
            </c:strRef>
          </c:tx>
          <c:spPr>
            <a:ln w="127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FFFF"/>
              </a:solidFill>
              <a:ln>
                <a:solidFill>
                  <a:srgbClr val="0066CC"/>
                </a:solidFill>
              </a:ln>
            </c:spPr>
          </c:marker>
          <c:cat>
            <c:numRef>
              <c:f>dataQ3!$B$1:$F$1</c:f>
              <c:numCache>
                <c:ptCount val="5"/>
                <c:pt idx="0">
                  <c:v>2007</c:v>
                </c:pt>
                <c:pt idx="1">
                  <c:v>2008</c:v>
                </c:pt>
                <c:pt idx="2">
                  <c:v>2009</c:v>
                </c:pt>
                <c:pt idx="3">
                  <c:v>2010</c:v>
                </c:pt>
                <c:pt idx="4">
                  <c:v>2011</c:v>
                </c:pt>
              </c:numCache>
            </c:numRef>
          </c:cat>
          <c:val>
            <c:numRef>
              <c:f>dataQ3!$B$9:$F$9</c:f>
              <c:numCache>
                <c:ptCount val="5"/>
                <c:pt idx="0">
                  <c:v>5.7</c:v>
                </c:pt>
                <c:pt idx="1">
                  <c:v>5.3</c:v>
                </c:pt>
                <c:pt idx="2">
                  <c:v>6.9</c:v>
                </c:pt>
                <c:pt idx="3">
                  <c:v>9.624615384615387</c:v>
                </c:pt>
                <c:pt idx="4">
                  <c:v>9.730769230769232</c:v>
                </c:pt>
              </c:numCache>
            </c:numRef>
          </c:val>
          <c:smooth val="0"/>
        </c:ser>
        <c:ser>
          <c:idx val="4"/>
          <c:order val="4"/>
          <c:tx>
            <c:strRef>
              <c:f>dataQ3!$A$3</c:f>
              <c:strCache>
                <c:ptCount val="1"/>
                <c:pt idx="0">
                  <c:v>Denmark</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33CCCC"/>
              </a:solidFill>
              <a:ln>
                <a:solidFill>
                  <a:srgbClr val="33CCCC"/>
                </a:solidFill>
              </a:ln>
            </c:spPr>
          </c:marker>
          <c:cat>
            <c:numRef>
              <c:f>dataQ3!$B$1:$F$1</c:f>
              <c:numCache>
                <c:ptCount val="5"/>
                <c:pt idx="0">
                  <c:v>2007</c:v>
                </c:pt>
                <c:pt idx="1">
                  <c:v>2008</c:v>
                </c:pt>
                <c:pt idx="2">
                  <c:v>2009</c:v>
                </c:pt>
                <c:pt idx="3">
                  <c:v>2010</c:v>
                </c:pt>
                <c:pt idx="4">
                  <c:v>2011</c:v>
                </c:pt>
              </c:numCache>
            </c:numRef>
          </c:cat>
          <c:val>
            <c:numRef>
              <c:f>dataQ3!$B$3:$F$3</c:f>
              <c:numCache>
                <c:ptCount val="5"/>
                <c:pt idx="0">
                  <c:v>8.7</c:v>
                </c:pt>
                <c:pt idx="1">
                  <c:v>8.2</c:v>
                </c:pt>
                <c:pt idx="2">
                  <c:v>11.3</c:v>
                </c:pt>
                <c:pt idx="3">
                  <c:v>12.318107146782932</c:v>
                </c:pt>
                <c:pt idx="4">
                  <c:v>10.970488076612892</c:v>
                </c:pt>
              </c:numCache>
            </c:numRef>
          </c:val>
          <c:smooth val="0"/>
        </c:ser>
        <c:marker val="1"/>
        <c:axId val="49855353"/>
        <c:axId val="46044994"/>
      </c:lineChart>
      <c:catAx>
        <c:axId val="49855353"/>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46044994"/>
        <c:crosses val="autoZero"/>
        <c:auto val="1"/>
        <c:lblOffset val="100"/>
        <c:tickLblSkip val="1"/>
        <c:noMultiLvlLbl val="0"/>
      </c:catAx>
      <c:valAx>
        <c:axId val="46044994"/>
        <c:scaling>
          <c:orientation val="minMax"/>
          <c:min val="0"/>
        </c:scaling>
        <c:axPos val="l"/>
        <c:majorGridlines>
          <c:spPr>
            <a:ln w="3175">
              <a:solidFill>
                <a:srgbClr val="FFFFFF"/>
              </a:solidFill>
            </a:ln>
          </c:spPr>
        </c:majorGridlines>
        <c:delete val="0"/>
        <c:numFmt formatCode="0" sourceLinked="0"/>
        <c:majorTickMark val="none"/>
        <c:minorTickMark val="none"/>
        <c:tickLblPos val="nextTo"/>
        <c:spPr>
          <a:ln w="3175">
            <a:solidFill>
              <a:srgbClr val="808080"/>
            </a:solidFill>
          </a:ln>
        </c:spPr>
        <c:crossAx val="49855353"/>
        <c:crossesAt val="1"/>
        <c:crossBetween val="between"/>
        <c:dispUnits/>
      </c:valAx>
      <c:spPr>
        <a:solidFill>
          <a:srgbClr val="F4FFFF"/>
        </a:solidFill>
        <a:ln w="12700">
          <a:solidFill>
            <a:srgbClr val="808080"/>
          </a:solidFill>
        </a:ln>
      </c:spPr>
    </c:plotArea>
    <c:legend>
      <c:legendPos val="t"/>
      <c:layout>
        <c:manualLayout>
          <c:xMode val="edge"/>
          <c:yMode val="edge"/>
          <c:x val="0.0755"/>
          <c:y val="0.00875"/>
          <c:w val="0.897"/>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545"/>
          <c:w val="0.97575"/>
          <c:h val="0.7795"/>
        </c:manualLayout>
      </c:layout>
      <c:lineChart>
        <c:grouping val="standard"/>
        <c:varyColors val="0"/>
        <c:ser>
          <c:idx val="0"/>
          <c:order val="0"/>
          <c:tx>
            <c:strRef>
              <c:f>dataQ3!$A$14</c:f>
              <c:strCache>
                <c:ptCount val="1"/>
                <c:pt idx="0">
                  <c:v>OECD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dataQ3!$B$14:$F$14</c:f>
              <c:numCache>
                <c:ptCount val="5"/>
                <c:pt idx="0">
                  <c:v>13.519725204174161</c:v>
                </c:pt>
                <c:pt idx="1">
                  <c:v>14.145954480983663</c:v>
                </c:pt>
                <c:pt idx="2">
                  <c:v>18.80584241404308</c:v>
                </c:pt>
                <c:pt idx="3">
                  <c:v>20.51938291743838</c:v>
                </c:pt>
                <c:pt idx="4">
                  <c:v>19.7599821345088</c:v>
                </c:pt>
              </c:numCache>
            </c:numRef>
          </c:val>
          <c:smooth val="0"/>
        </c:ser>
        <c:ser>
          <c:idx val="1"/>
          <c:order val="1"/>
          <c:tx>
            <c:strRef>
              <c:f>dataQ3!$A$15</c:f>
              <c:strCache>
                <c:ptCount val="1"/>
                <c:pt idx="0">
                  <c:v>EU</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dataQ3!$B$15:$F$15</c:f>
              <c:numCache>
                <c:ptCount val="5"/>
                <c:pt idx="0">
                  <c:v>15.415789473684208</c:v>
                </c:pt>
                <c:pt idx="1">
                  <c:v>16.094736842105263</c:v>
                </c:pt>
                <c:pt idx="2">
                  <c:v>21.168421052631583</c:v>
                </c:pt>
                <c:pt idx="3">
                  <c:v>23.668003624435805</c:v>
                </c:pt>
                <c:pt idx="4">
                  <c:v>23.022031169295108</c:v>
                </c:pt>
              </c:numCache>
            </c:numRef>
          </c:val>
          <c:smooth val="0"/>
        </c:ser>
        <c:ser>
          <c:idx val="2"/>
          <c:order val="2"/>
          <c:tx>
            <c:strRef>
              <c:f>dataQ3!$A$16</c:f>
              <c:strCache>
                <c:ptCount val="1"/>
                <c:pt idx="0">
                  <c:v>G7</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dataQ3!$B$1:$F$1</c:f>
              <c:numCache>
                <c:ptCount val="5"/>
                <c:pt idx="0">
                  <c:v>2007</c:v>
                </c:pt>
                <c:pt idx="1">
                  <c:v>2008</c:v>
                </c:pt>
                <c:pt idx="2">
                  <c:v>2009</c:v>
                </c:pt>
                <c:pt idx="3">
                  <c:v>2010</c:v>
                </c:pt>
                <c:pt idx="4">
                  <c:v>2011</c:v>
                </c:pt>
              </c:numCache>
            </c:numRef>
          </c:cat>
          <c:val>
            <c:numRef>
              <c:f>dataQ3!$B$16:$F$16</c:f>
              <c:numCache>
                <c:ptCount val="5"/>
                <c:pt idx="0">
                  <c:v>13.427023906217839</c:v>
                </c:pt>
                <c:pt idx="1">
                  <c:v>14.023517442558896</c:v>
                </c:pt>
                <c:pt idx="2">
                  <c:v>17.58014147705545</c:v>
                </c:pt>
                <c:pt idx="3">
                  <c:v>18.987443128537365</c:v>
                </c:pt>
                <c:pt idx="4">
                  <c:v>18.598213358316627</c:v>
                </c:pt>
              </c:numCache>
            </c:numRef>
          </c:val>
          <c:smooth val="0"/>
        </c:ser>
        <c:marker val="1"/>
        <c:axId val="11751763"/>
        <c:axId val="38657004"/>
      </c:lineChart>
      <c:catAx>
        <c:axId val="11751763"/>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38657004"/>
        <c:crosses val="autoZero"/>
        <c:auto val="1"/>
        <c:lblOffset val="100"/>
        <c:tickLblSkip val="1"/>
        <c:noMultiLvlLbl val="0"/>
      </c:catAx>
      <c:valAx>
        <c:axId val="38657004"/>
        <c:scaling>
          <c:orientation val="minMax"/>
          <c:max val="30"/>
          <c:min val="5"/>
        </c:scaling>
        <c:axPos val="l"/>
        <c:majorGridlines>
          <c:spPr>
            <a:ln w="3175">
              <a:solidFill>
                <a:srgbClr val="FFFFFF"/>
              </a:solidFill>
            </a:ln>
          </c:spPr>
        </c:majorGridlines>
        <c:delete val="0"/>
        <c:numFmt formatCode="0.0" sourceLinked="0"/>
        <c:majorTickMark val="none"/>
        <c:minorTickMark val="none"/>
        <c:tickLblPos val="nextTo"/>
        <c:spPr>
          <a:ln w="3175">
            <a:solidFill>
              <a:srgbClr val="808080"/>
            </a:solidFill>
          </a:ln>
        </c:spPr>
        <c:crossAx val="11751763"/>
        <c:crossesAt val="1"/>
        <c:crossBetween val="between"/>
        <c:dispUnits/>
        <c:majorUnit val="2.5"/>
      </c:valAx>
      <c:spPr>
        <a:solidFill>
          <a:srgbClr val="F4FFFF"/>
        </a:solidFill>
        <a:ln w="12700">
          <a:solidFill>
            <a:srgbClr val="808080"/>
          </a:solidFill>
        </a:ln>
      </c:spPr>
    </c:plotArea>
    <c:legend>
      <c:legendPos val="t"/>
      <c:layout>
        <c:manualLayout>
          <c:xMode val="edge"/>
          <c:yMode val="edge"/>
          <c:x val="0.0755"/>
          <c:y val="0.00875"/>
          <c:w val="0.89475"/>
          <c:h val="0.12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8</xdr:col>
      <xdr:colOff>9525</xdr:colOff>
      <xdr:row>21</xdr:row>
      <xdr:rowOff>123825</xdr:rowOff>
    </xdr:to>
    <xdr:graphicFrame>
      <xdr:nvGraphicFramePr>
        <xdr:cNvPr id="1" name="Chart 1"/>
        <xdr:cNvGraphicFramePr/>
      </xdr:nvGraphicFramePr>
      <xdr:xfrm>
        <a:off x="638175" y="200025"/>
        <a:ext cx="4248150" cy="3343275"/>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5</xdr:row>
      <xdr:rowOff>28575</xdr:rowOff>
    </xdr:from>
    <xdr:to>
      <xdr:col>5</xdr:col>
      <xdr:colOff>200025</xdr:colOff>
      <xdr:row>17</xdr:row>
      <xdr:rowOff>76200</xdr:rowOff>
    </xdr:to>
    <xdr:sp>
      <xdr:nvSpPr>
        <xdr:cNvPr id="2" name="Straight Connector 2"/>
        <xdr:cNvSpPr>
          <a:spLocks/>
        </xdr:cNvSpPr>
      </xdr:nvSpPr>
      <xdr:spPr>
        <a:xfrm>
          <a:off x="3248025" y="857250"/>
          <a:ext cx="0" cy="1990725"/>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11</xdr:row>
      <xdr:rowOff>142875</xdr:rowOff>
    </xdr:from>
    <xdr:to>
      <xdr:col>6</xdr:col>
      <xdr:colOff>476250</xdr:colOff>
      <xdr:row>13</xdr:row>
      <xdr:rowOff>57150</xdr:rowOff>
    </xdr:to>
    <xdr:sp>
      <xdr:nvSpPr>
        <xdr:cNvPr id="3" name="TextBox 3"/>
        <xdr:cNvSpPr txBox="1">
          <a:spLocks noChangeArrowheads="1"/>
        </xdr:cNvSpPr>
      </xdr:nvSpPr>
      <xdr:spPr>
        <a:xfrm>
          <a:off x="3248025" y="1943100"/>
          <a:ext cx="885825" cy="238125"/>
        </a:xfrm>
        <a:prstGeom prst="rect">
          <a:avLst/>
        </a:prstGeom>
        <a:noFill/>
        <a:ln w="9525" cmpd="sng">
          <a:noFill/>
        </a:ln>
      </xdr:spPr>
      <xdr:txBody>
        <a:bodyPr vertOverflow="clip" wrap="square"/>
        <a:p>
          <a:pPr algn="l">
            <a:defRPr/>
          </a:pPr>
          <a:r>
            <a:rPr lang="en-US" cap="none" sz="1000" b="1" i="0" u="none" baseline="0">
              <a:solidFill>
                <a:srgbClr val="000080"/>
              </a:solidFill>
              <a:latin typeface="Arial"/>
              <a:ea typeface="Arial"/>
              <a:cs typeface="Arial"/>
            </a:rPr>
            <a:t>Projections</a:t>
          </a:r>
        </a:p>
      </xdr:txBody>
    </xdr:sp>
    <xdr:clientData/>
  </xdr:twoCellAnchor>
  <xdr:twoCellAnchor>
    <xdr:from>
      <xdr:col>5</xdr:col>
      <xdr:colOff>200025</xdr:colOff>
      <xdr:row>13</xdr:row>
      <xdr:rowOff>66675</xdr:rowOff>
    </xdr:from>
    <xdr:to>
      <xdr:col>6</xdr:col>
      <xdr:colOff>466725</xdr:colOff>
      <xdr:row>13</xdr:row>
      <xdr:rowOff>66675</xdr:rowOff>
    </xdr:to>
    <xdr:sp>
      <xdr:nvSpPr>
        <xdr:cNvPr id="4" name="Straight Arrow Connector 4"/>
        <xdr:cNvSpPr>
          <a:spLocks/>
        </xdr:cNvSpPr>
      </xdr:nvSpPr>
      <xdr:spPr>
        <a:xfrm>
          <a:off x="3248025" y="2190750"/>
          <a:ext cx="876300"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1</xdr:row>
      <xdr:rowOff>142875</xdr:rowOff>
    </xdr:from>
    <xdr:to>
      <xdr:col>13</xdr:col>
      <xdr:colOff>409575</xdr:colOff>
      <xdr:row>22</xdr:row>
      <xdr:rowOff>85725</xdr:rowOff>
    </xdr:to>
    <xdr:graphicFrame>
      <xdr:nvGraphicFramePr>
        <xdr:cNvPr id="1" name="Chart 2"/>
        <xdr:cNvGraphicFramePr/>
      </xdr:nvGraphicFramePr>
      <xdr:xfrm>
        <a:off x="4086225" y="323850"/>
        <a:ext cx="4248150" cy="3343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47625</xdr:rowOff>
    </xdr:from>
    <xdr:to>
      <xdr:col>6</xdr:col>
      <xdr:colOff>590550</xdr:colOff>
      <xdr:row>41</xdr:row>
      <xdr:rowOff>152400</xdr:rowOff>
    </xdr:to>
    <xdr:graphicFrame>
      <xdr:nvGraphicFramePr>
        <xdr:cNvPr id="2" name="Chart 3"/>
        <xdr:cNvGraphicFramePr/>
      </xdr:nvGraphicFramePr>
      <xdr:xfrm>
        <a:off x="0" y="3467100"/>
        <a:ext cx="4248150" cy="3343275"/>
      </xdr:xfrm>
      <a:graphic>
        <a:graphicData uri="http://schemas.openxmlformats.org/drawingml/2006/chart">
          <c:chart xmlns:c="http://schemas.openxmlformats.org/drawingml/2006/chart" r:id="rId2"/>
        </a:graphicData>
      </a:graphic>
    </xdr:graphicFrame>
    <xdr:clientData/>
  </xdr:twoCellAnchor>
  <xdr:twoCellAnchor>
    <xdr:from>
      <xdr:col>6</xdr:col>
      <xdr:colOff>457200</xdr:colOff>
      <xdr:row>21</xdr:row>
      <xdr:rowOff>47625</xdr:rowOff>
    </xdr:from>
    <xdr:to>
      <xdr:col>13</xdr:col>
      <xdr:colOff>438150</xdr:colOff>
      <xdr:row>41</xdr:row>
      <xdr:rowOff>152400</xdr:rowOff>
    </xdr:to>
    <xdr:graphicFrame>
      <xdr:nvGraphicFramePr>
        <xdr:cNvPr id="3" name="Chart 4"/>
        <xdr:cNvGraphicFramePr/>
      </xdr:nvGraphicFramePr>
      <xdr:xfrm>
        <a:off x="4114800" y="3467100"/>
        <a:ext cx="4248150" cy="33432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xdr:row>
      <xdr:rowOff>104775</xdr:rowOff>
    </xdr:from>
    <xdr:to>
      <xdr:col>6</xdr:col>
      <xdr:colOff>590550</xdr:colOff>
      <xdr:row>22</xdr:row>
      <xdr:rowOff>47625</xdr:rowOff>
    </xdr:to>
    <xdr:graphicFrame>
      <xdr:nvGraphicFramePr>
        <xdr:cNvPr id="4" name="Chart 5"/>
        <xdr:cNvGraphicFramePr/>
      </xdr:nvGraphicFramePr>
      <xdr:xfrm>
        <a:off x="0" y="285750"/>
        <a:ext cx="4248150" cy="3343275"/>
      </xdr:xfrm>
      <a:graphic>
        <a:graphicData uri="http://schemas.openxmlformats.org/drawingml/2006/chart">
          <c:chart xmlns:c="http://schemas.openxmlformats.org/drawingml/2006/chart" r:id="rId4"/>
        </a:graphicData>
      </a:graphic>
    </xdr:graphicFrame>
    <xdr:clientData/>
  </xdr:twoCellAnchor>
  <xdr:twoCellAnchor>
    <xdr:from>
      <xdr:col>10</xdr:col>
      <xdr:colOff>228600</xdr:colOff>
      <xdr:row>5</xdr:row>
      <xdr:rowOff>133350</xdr:rowOff>
    </xdr:from>
    <xdr:to>
      <xdr:col>12</xdr:col>
      <xdr:colOff>38100</xdr:colOff>
      <xdr:row>18</xdr:row>
      <xdr:rowOff>9525</xdr:rowOff>
    </xdr:to>
    <xdr:grpSp>
      <xdr:nvGrpSpPr>
        <xdr:cNvPr id="5" name="Group 13"/>
        <xdr:cNvGrpSpPr>
          <a:grpSpLocks/>
        </xdr:cNvGrpSpPr>
      </xdr:nvGrpSpPr>
      <xdr:grpSpPr>
        <a:xfrm>
          <a:off x="6324600" y="962025"/>
          <a:ext cx="1028700" cy="1981200"/>
          <a:chOff x="2352675" y="981075"/>
          <a:chExt cx="1028700" cy="1981200"/>
        </a:xfrm>
        <a:solidFill>
          <a:srgbClr val="FFFFFF"/>
        </a:solidFill>
      </xdr:grpSpPr>
      <xdr:sp>
        <xdr:nvSpPr>
          <xdr:cNvPr id="6" name="Straight Connector 7"/>
          <xdr:cNvSpPr>
            <a:spLocks/>
          </xdr:cNvSpPr>
        </xdr:nvSpPr>
        <xdr:spPr>
          <a:xfrm rot="5400000">
            <a:off x="1400357" y="1971675"/>
            <a:ext cx="1981276" cy="0"/>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Straight Arrow Connector 9"/>
          <xdr:cNvSpPr>
            <a:spLocks/>
          </xdr:cNvSpPr>
        </xdr:nvSpPr>
        <xdr:spPr>
          <a:xfrm>
            <a:off x="2400252" y="1361961"/>
            <a:ext cx="876195"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Box 10"/>
          <xdr:cNvSpPr txBox="1">
            <a:spLocks noChangeArrowheads="1"/>
          </xdr:cNvSpPr>
        </xdr:nvSpPr>
        <xdr:spPr>
          <a:xfrm>
            <a:off x="2352675" y="1104900"/>
            <a:ext cx="752494" cy="200101"/>
          </a:xfrm>
          <a:prstGeom prst="rect">
            <a:avLst/>
          </a:prstGeom>
          <a:noFill/>
          <a:ln w="9525" cmpd="sng">
            <a:noFill/>
          </a:ln>
        </xdr:spPr>
        <xdr:txBody>
          <a:bodyPr vertOverflow="clip" wrap="square">
            <a:spAutoFit/>
          </a:bodyPr>
          <a:p>
            <a:pPr algn="l">
              <a:defRPr/>
            </a:pPr>
            <a:r>
              <a:rPr lang="en-US" cap="none" sz="1000" b="1" i="0" u="none" baseline="0">
                <a:solidFill>
                  <a:srgbClr val="000080"/>
                </a:solidFill>
                <a:latin typeface="Arial"/>
                <a:ea typeface="Arial"/>
                <a:cs typeface="Arial"/>
              </a:rPr>
              <a:t>Projections</a:t>
            </a:r>
          </a:p>
        </xdr:txBody>
      </xdr:sp>
    </xdr:grpSp>
    <xdr:clientData/>
  </xdr:twoCellAnchor>
  <xdr:twoCellAnchor>
    <xdr:from>
      <xdr:col>3</xdr:col>
      <xdr:colOff>533400</xdr:colOff>
      <xdr:row>25</xdr:row>
      <xdr:rowOff>38100</xdr:rowOff>
    </xdr:from>
    <xdr:to>
      <xdr:col>5</xdr:col>
      <xdr:colOff>352425</xdr:colOff>
      <xdr:row>37</xdr:row>
      <xdr:rowOff>76200</xdr:rowOff>
    </xdr:to>
    <xdr:grpSp>
      <xdr:nvGrpSpPr>
        <xdr:cNvPr id="9" name="Group 14"/>
        <xdr:cNvGrpSpPr>
          <a:grpSpLocks/>
        </xdr:cNvGrpSpPr>
      </xdr:nvGrpSpPr>
      <xdr:grpSpPr>
        <a:xfrm>
          <a:off x="2362200" y="4105275"/>
          <a:ext cx="1038225" cy="1981200"/>
          <a:chOff x="2343150" y="981075"/>
          <a:chExt cx="1038225" cy="1981200"/>
        </a:xfrm>
        <a:solidFill>
          <a:srgbClr val="FFFFFF"/>
        </a:solidFill>
      </xdr:grpSpPr>
      <xdr:sp>
        <xdr:nvSpPr>
          <xdr:cNvPr id="10" name="Straight Connector 15"/>
          <xdr:cNvSpPr>
            <a:spLocks/>
          </xdr:cNvSpPr>
        </xdr:nvSpPr>
        <xdr:spPr>
          <a:xfrm rot="5400000">
            <a:off x="1400443" y="1971675"/>
            <a:ext cx="1981193" cy="0"/>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Straight Arrow Connector 16"/>
          <xdr:cNvSpPr>
            <a:spLocks/>
          </xdr:cNvSpPr>
        </xdr:nvSpPr>
        <xdr:spPr>
          <a:xfrm>
            <a:off x="2390649" y="1419416"/>
            <a:ext cx="876262"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TextBox 17"/>
          <xdr:cNvSpPr txBox="1">
            <a:spLocks noChangeArrowheads="1"/>
          </xdr:cNvSpPr>
        </xdr:nvSpPr>
        <xdr:spPr>
          <a:xfrm>
            <a:off x="2343150" y="1161860"/>
            <a:ext cx="752454" cy="200101"/>
          </a:xfrm>
          <a:prstGeom prst="rect">
            <a:avLst/>
          </a:prstGeom>
          <a:noFill/>
          <a:ln w="9525" cmpd="sng">
            <a:noFill/>
          </a:ln>
        </xdr:spPr>
        <xdr:txBody>
          <a:bodyPr vertOverflow="clip" wrap="square">
            <a:spAutoFit/>
          </a:bodyPr>
          <a:p>
            <a:pPr algn="l">
              <a:defRPr/>
            </a:pPr>
            <a:r>
              <a:rPr lang="en-US" cap="none" sz="1000" b="1" i="0" u="none" baseline="0">
                <a:solidFill>
                  <a:srgbClr val="000080"/>
                </a:solidFill>
                <a:latin typeface="Arial"/>
                <a:ea typeface="Arial"/>
                <a:cs typeface="Arial"/>
              </a:rPr>
              <a:t>Projections</a:t>
            </a:r>
          </a:p>
        </xdr:txBody>
      </xdr:sp>
    </xdr:grpSp>
    <xdr:clientData/>
  </xdr:twoCellAnchor>
  <xdr:twoCellAnchor>
    <xdr:from>
      <xdr:col>10</xdr:col>
      <xdr:colOff>209550</xdr:colOff>
      <xdr:row>25</xdr:row>
      <xdr:rowOff>38100</xdr:rowOff>
    </xdr:from>
    <xdr:to>
      <xdr:col>12</xdr:col>
      <xdr:colOff>9525</xdr:colOff>
      <xdr:row>37</xdr:row>
      <xdr:rowOff>76200</xdr:rowOff>
    </xdr:to>
    <xdr:grpSp>
      <xdr:nvGrpSpPr>
        <xdr:cNvPr id="13" name="Group 18"/>
        <xdr:cNvGrpSpPr>
          <a:grpSpLocks/>
        </xdr:cNvGrpSpPr>
      </xdr:nvGrpSpPr>
      <xdr:grpSpPr>
        <a:xfrm>
          <a:off x="6305550" y="4105275"/>
          <a:ext cx="1019175" cy="1981200"/>
          <a:chOff x="2362200" y="981075"/>
          <a:chExt cx="1019175" cy="1981200"/>
        </a:xfrm>
        <a:solidFill>
          <a:srgbClr val="FFFFFF"/>
        </a:solidFill>
      </xdr:grpSpPr>
      <xdr:sp>
        <xdr:nvSpPr>
          <xdr:cNvPr id="14" name="Straight Connector 19"/>
          <xdr:cNvSpPr>
            <a:spLocks/>
          </xdr:cNvSpPr>
        </xdr:nvSpPr>
        <xdr:spPr>
          <a:xfrm rot="5400000">
            <a:off x="1400355" y="1971675"/>
            <a:ext cx="1981276" cy="0"/>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Straight Arrow Connector 20"/>
          <xdr:cNvSpPr>
            <a:spLocks/>
          </xdr:cNvSpPr>
        </xdr:nvSpPr>
        <xdr:spPr>
          <a:xfrm>
            <a:off x="2381310" y="1419416"/>
            <a:ext cx="876236"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21"/>
          <xdr:cNvSpPr txBox="1">
            <a:spLocks noChangeArrowheads="1"/>
          </xdr:cNvSpPr>
        </xdr:nvSpPr>
        <xdr:spPr>
          <a:xfrm>
            <a:off x="2362200" y="1161860"/>
            <a:ext cx="752406" cy="200101"/>
          </a:xfrm>
          <a:prstGeom prst="rect">
            <a:avLst/>
          </a:prstGeom>
          <a:noFill/>
          <a:ln w="9525" cmpd="sng">
            <a:noFill/>
          </a:ln>
        </xdr:spPr>
        <xdr:txBody>
          <a:bodyPr vertOverflow="clip" wrap="square">
            <a:spAutoFit/>
          </a:bodyPr>
          <a:p>
            <a:pPr algn="l">
              <a:defRPr/>
            </a:pPr>
            <a:r>
              <a:rPr lang="en-US" cap="none" sz="1000" b="1" i="0" u="none" baseline="0">
                <a:solidFill>
                  <a:srgbClr val="000080"/>
                </a:solidFill>
                <a:latin typeface="Arial"/>
                <a:ea typeface="Arial"/>
                <a:cs typeface="Arial"/>
              </a:rPr>
              <a:t>Projections</a:t>
            </a:r>
          </a:p>
        </xdr:txBody>
      </xdr:sp>
    </xdr:grpSp>
    <xdr:clientData/>
  </xdr:twoCellAnchor>
  <xdr:twoCellAnchor>
    <xdr:from>
      <xdr:col>3</xdr:col>
      <xdr:colOff>400050</xdr:colOff>
      <xdr:row>5</xdr:row>
      <xdr:rowOff>133350</xdr:rowOff>
    </xdr:from>
    <xdr:to>
      <xdr:col>5</xdr:col>
      <xdr:colOff>209550</xdr:colOff>
      <xdr:row>18</xdr:row>
      <xdr:rowOff>9525</xdr:rowOff>
    </xdr:to>
    <xdr:grpSp>
      <xdr:nvGrpSpPr>
        <xdr:cNvPr id="17" name="Group 22"/>
        <xdr:cNvGrpSpPr>
          <a:grpSpLocks/>
        </xdr:cNvGrpSpPr>
      </xdr:nvGrpSpPr>
      <xdr:grpSpPr>
        <a:xfrm>
          <a:off x="2228850" y="962025"/>
          <a:ext cx="1028700" cy="1981200"/>
          <a:chOff x="2352675" y="981075"/>
          <a:chExt cx="1028700" cy="1981200"/>
        </a:xfrm>
        <a:solidFill>
          <a:srgbClr val="FFFFFF"/>
        </a:solidFill>
      </xdr:grpSpPr>
      <xdr:sp>
        <xdr:nvSpPr>
          <xdr:cNvPr id="18" name="Straight Connector 23"/>
          <xdr:cNvSpPr>
            <a:spLocks/>
          </xdr:cNvSpPr>
        </xdr:nvSpPr>
        <xdr:spPr>
          <a:xfrm rot="5400000">
            <a:off x="1400357" y="1971675"/>
            <a:ext cx="1981276" cy="0"/>
          </a:xfrm>
          <a:prstGeom prst="line">
            <a:avLst/>
          </a:prstGeom>
          <a:noFill/>
          <a:ln w="9525" cmpd="sng">
            <a:solidFill>
              <a:srgbClr val="00006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Straight Arrow Connector 24"/>
          <xdr:cNvSpPr>
            <a:spLocks/>
          </xdr:cNvSpPr>
        </xdr:nvSpPr>
        <xdr:spPr>
          <a:xfrm>
            <a:off x="2400252" y="1361961"/>
            <a:ext cx="876195" cy="0"/>
          </a:xfrm>
          <a:prstGeom prst="straightConnector1">
            <a:avLst/>
          </a:prstGeom>
          <a:noFill/>
          <a:ln w="9525" cmpd="sng">
            <a:solidFill>
              <a:srgbClr val="000066"/>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5"/>
          <xdr:cNvSpPr txBox="1">
            <a:spLocks noChangeArrowheads="1"/>
          </xdr:cNvSpPr>
        </xdr:nvSpPr>
        <xdr:spPr>
          <a:xfrm>
            <a:off x="2352675" y="1104900"/>
            <a:ext cx="752494" cy="200101"/>
          </a:xfrm>
          <a:prstGeom prst="rect">
            <a:avLst/>
          </a:prstGeom>
          <a:noFill/>
          <a:ln w="9525" cmpd="sng">
            <a:noFill/>
          </a:ln>
        </xdr:spPr>
        <xdr:txBody>
          <a:bodyPr vertOverflow="clip" wrap="square">
            <a:spAutoFit/>
          </a:bodyPr>
          <a:p>
            <a:pPr algn="l">
              <a:defRPr/>
            </a:pPr>
            <a:r>
              <a:rPr lang="en-US" cap="none" sz="1000" b="1" i="0" u="none" baseline="0">
                <a:solidFill>
                  <a:srgbClr val="000080"/>
                </a:solidFill>
                <a:latin typeface="Arial"/>
                <a:ea typeface="Arial"/>
                <a:cs typeface="Arial"/>
              </a:rPr>
              <a:t>Projections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selection activeCell="A1" sqref="A1:I1"/>
    </sheetView>
  </sheetViews>
  <sheetFormatPr defaultColWidth="9.140625" defaultRowHeight="12.75"/>
  <sheetData>
    <row r="1" spans="1:9" ht="14.25">
      <c r="A1" s="4" t="s">
        <v>92</v>
      </c>
      <c r="B1" s="4"/>
      <c r="C1" s="4"/>
      <c r="D1" s="4"/>
      <c r="E1" s="4"/>
      <c r="F1" s="4"/>
      <c r="G1" s="4"/>
      <c r="H1" s="4"/>
      <c r="I1" s="4"/>
    </row>
    <row r="4" spans="2:8" ht="12.75">
      <c r="B4" s="3"/>
      <c r="C4" s="3"/>
      <c r="D4" s="3"/>
      <c r="E4" s="3"/>
      <c r="F4" s="3"/>
      <c r="G4" s="3"/>
      <c r="H4" s="3"/>
    </row>
    <row r="5" spans="2:8" ht="12.75">
      <c r="B5" s="3"/>
      <c r="C5" s="3"/>
      <c r="D5" s="3"/>
      <c r="E5" s="3"/>
      <c r="F5" s="3"/>
      <c r="G5" s="3"/>
      <c r="H5" s="3"/>
    </row>
    <row r="6" spans="2:8" ht="12.75">
      <c r="B6" s="3"/>
      <c r="C6" s="3"/>
      <c r="D6" s="3"/>
      <c r="E6" s="3"/>
      <c r="F6" s="3"/>
      <c r="G6" s="3"/>
      <c r="H6" s="3"/>
    </row>
    <row r="7" spans="2:8" ht="12.75">
      <c r="B7" s="3"/>
      <c r="C7" s="3"/>
      <c r="D7" s="3"/>
      <c r="E7" s="3"/>
      <c r="F7" s="3"/>
      <c r="G7" s="3"/>
      <c r="H7" s="3"/>
    </row>
    <row r="8" spans="2:8" ht="12.75">
      <c r="B8" s="3"/>
      <c r="C8" s="3"/>
      <c r="D8" s="3"/>
      <c r="E8" s="3"/>
      <c r="F8" s="3"/>
      <c r="G8" s="3"/>
      <c r="H8" s="3"/>
    </row>
    <row r="9" spans="2:8" ht="12.75">
      <c r="B9" s="3"/>
      <c r="C9" s="3"/>
      <c r="D9" s="3"/>
      <c r="E9" s="3"/>
      <c r="F9" s="3"/>
      <c r="G9" s="3"/>
      <c r="H9" s="3"/>
    </row>
    <row r="10" spans="2:8" ht="12.75">
      <c r="B10" s="3"/>
      <c r="C10" s="3"/>
      <c r="D10" s="3"/>
      <c r="E10" s="3"/>
      <c r="F10" s="3"/>
      <c r="G10" s="3"/>
      <c r="H10" s="3"/>
    </row>
    <row r="11" spans="2:8" ht="12.75">
      <c r="B11" s="3"/>
      <c r="C11" s="3"/>
      <c r="D11" s="3"/>
      <c r="E11" s="3"/>
      <c r="F11" s="3"/>
      <c r="G11" s="3"/>
      <c r="H11" s="3"/>
    </row>
    <row r="12" spans="2:8" ht="12.75">
      <c r="B12" s="3"/>
      <c r="C12" s="3"/>
      <c r="D12" s="3"/>
      <c r="E12" s="3"/>
      <c r="F12" s="3"/>
      <c r="G12" s="3"/>
      <c r="H12" s="3"/>
    </row>
    <row r="13" spans="2:8" ht="12.75">
      <c r="B13" s="3"/>
      <c r="C13" s="3"/>
      <c r="D13" s="3"/>
      <c r="E13" s="3"/>
      <c r="F13" s="3"/>
      <c r="G13" s="3"/>
      <c r="H13" s="3"/>
    </row>
    <row r="14" spans="2:8" ht="12.75">
      <c r="B14" s="3"/>
      <c r="C14" s="3"/>
      <c r="D14" s="3"/>
      <c r="E14" s="3"/>
      <c r="F14" s="3"/>
      <c r="G14" s="3"/>
      <c r="H14" s="3"/>
    </row>
    <row r="15" spans="2:8" ht="12.75">
      <c r="B15" s="3"/>
      <c r="C15" s="3"/>
      <c r="D15" s="3"/>
      <c r="E15" s="3"/>
      <c r="F15" s="3"/>
      <c r="G15" s="3"/>
      <c r="H15" s="3"/>
    </row>
    <row r="16" spans="2:8" ht="12.75">
      <c r="B16" s="3"/>
      <c r="C16" s="3"/>
      <c r="D16" s="3"/>
      <c r="E16" s="3"/>
      <c r="F16" s="3"/>
      <c r="G16" s="3"/>
      <c r="H16" s="3"/>
    </row>
    <row r="17" spans="2:8" ht="12.75">
      <c r="B17" s="3"/>
      <c r="C17" s="3"/>
      <c r="D17" s="3"/>
      <c r="E17" s="3"/>
      <c r="F17" s="3"/>
      <c r="G17" s="3"/>
      <c r="H17" s="3"/>
    </row>
    <row r="18" spans="2:8" ht="12.75">
      <c r="B18" s="3"/>
      <c r="C18" s="3"/>
      <c r="D18" s="3"/>
      <c r="E18" s="3"/>
      <c r="F18" s="3"/>
      <c r="G18" s="3"/>
      <c r="H18" s="3"/>
    </row>
    <row r="19" spans="2:8" ht="12.75">
      <c r="B19" s="3"/>
      <c r="C19" s="3"/>
      <c r="D19" s="3"/>
      <c r="E19" s="3"/>
      <c r="F19" s="3"/>
      <c r="G19" s="3"/>
      <c r="H19" s="3"/>
    </row>
    <row r="20" spans="2:8" ht="12.75">
      <c r="B20" s="3"/>
      <c r="C20" s="3"/>
      <c r="D20" s="3"/>
      <c r="E20" s="3"/>
      <c r="F20" s="3"/>
      <c r="G20" s="3"/>
      <c r="H20" s="3"/>
    </row>
    <row r="22" spans="1:14" ht="31.5" customHeight="1">
      <c r="A22" s="5" t="s">
        <v>91</v>
      </c>
      <c r="B22" s="5"/>
      <c r="C22" s="5"/>
      <c r="D22" s="5"/>
      <c r="E22" s="5"/>
      <c r="F22" s="5"/>
      <c r="G22" s="5"/>
      <c r="H22" s="5"/>
      <c r="I22" s="5"/>
      <c r="J22" s="5"/>
      <c r="K22" s="5"/>
      <c r="L22" s="5"/>
      <c r="M22" s="5"/>
      <c r="N22" s="5"/>
    </row>
    <row r="23" ht="12.75">
      <c r="A23" t="s">
        <v>90</v>
      </c>
    </row>
  </sheetData>
  <sheetProtection/>
  <mergeCells count="2">
    <mergeCell ref="A1:I1"/>
    <mergeCell ref="A22:N2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47"/>
  <sheetViews>
    <sheetView showGridLines="0" zoomScalePageLayoutView="0" workbookViewId="0" topLeftCell="A1">
      <selection activeCell="A46" sqref="A46:N47"/>
    </sheetView>
  </sheetViews>
  <sheetFormatPr defaultColWidth="9.140625" defaultRowHeight="12.75"/>
  <cols>
    <col min="14" max="14" width="7.140625" style="0" customWidth="1"/>
  </cols>
  <sheetData>
    <row r="1" spans="1:14" ht="14.25">
      <c r="A1" s="4" t="s">
        <v>89</v>
      </c>
      <c r="B1" s="4"/>
      <c r="C1" s="4"/>
      <c r="D1" s="4"/>
      <c r="E1" s="4"/>
      <c r="F1" s="4"/>
      <c r="G1" s="4"/>
      <c r="H1" s="4"/>
      <c r="I1" s="4"/>
      <c r="J1" s="4"/>
      <c r="K1" s="4"/>
      <c r="L1" s="4"/>
      <c r="M1" s="4"/>
      <c r="N1" s="4"/>
    </row>
    <row r="46" spans="1:14" ht="30.75" customHeight="1">
      <c r="A46" s="5" t="s">
        <v>91</v>
      </c>
      <c r="B46" s="5"/>
      <c r="C46" s="5"/>
      <c r="D46" s="5"/>
      <c r="E46" s="5"/>
      <c r="F46" s="5"/>
      <c r="G46" s="5"/>
      <c r="H46" s="5"/>
      <c r="I46" s="5"/>
      <c r="J46" s="5"/>
      <c r="K46" s="5"/>
      <c r="L46" s="5"/>
      <c r="M46" s="5"/>
      <c r="N46" s="5"/>
    </row>
    <row r="47" ht="12.75">
      <c r="A47" t="s">
        <v>90</v>
      </c>
    </row>
  </sheetData>
  <sheetProtection/>
  <mergeCells count="2">
    <mergeCell ref="A1:N1"/>
    <mergeCell ref="A46:N46"/>
  </mergeCells>
  <printOptions/>
  <pageMargins left="0.7086614173228347" right="0.7086614173228347" top="0.3" bottom="0.3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16"/>
  <sheetViews>
    <sheetView zoomScale="85" zoomScaleNormal="85" zoomScalePageLayoutView="0" workbookViewId="0" topLeftCell="A1">
      <selection activeCell="A16" sqref="A16"/>
    </sheetView>
  </sheetViews>
  <sheetFormatPr defaultColWidth="9.140625" defaultRowHeight="12.75"/>
  <sheetData>
    <row r="1" spans="2:6" ht="12.75">
      <c r="B1">
        <v>2007</v>
      </c>
      <c r="C1">
        <v>2008</v>
      </c>
      <c r="D1">
        <v>2009</v>
      </c>
      <c r="E1">
        <v>2010</v>
      </c>
      <c r="F1">
        <v>2011</v>
      </c>
    </row>
    <row r="2" spans="1:6" ht="12.75">
      <c r="A2" t="s">
        <v>3</v>
      </c>
      <c r="B2" s="1">
        <v>11.1</v>
      </c>
      <c r="C2" s="1">
        <v>11.1</v>
      </c>
      <c r="D2" s="1">
        <v>15.866666666666667</v>
      </c>
      <c r="E2" s="1">
        <v>16.08144489427033</v>
      </c>
      <c r="F2" s="1">
        <v>14.732579197201764</v>
      </c>
    </row>
    <row r="3" spans="1:6" ht="12.75">
      <c r="A3" t="s">
        <v>5</v>
      </c>
      <c r="B3" s="1">
        <v>8.7</v>
      </c>
      <c r="C3" s="1">
        <v>8.2</v>
      </c>
      <c r="D3" s="1">
        <v>11.3</v>
      </c>
      <c r="E3" s="1">
        <v>12.318107146782932</v>
      </c>
      <c r="F3" s="1">
        <v>10.970488076612892</v>
      </c>
    </row>
    <row r="4" spans="1:6" ht="12.75">
      <c r="A4" t="s">
        <v>7</v>
      </c>
      <c r="B4" s="1">
        <v>19</v>
      </c>
      <c r="C4" s="1">
        <v>19.6</v>
      </c>
      <c r="D4" s="1">
        <v>24.3</v>
      </c>
      <c r="E4" s="1">
        <v>26.188107187030287</v>
      </c>
      <c r="F4" s="1">
        <v>26.352703670739423</v>
      </c>
    </row>
    <row r="5" spans="1:6" ht="12.75">
      <c r="A5" t="s">
        <v>8</v>
      </c>
      <c r="B5" s="1">
        <v>11.1</v>
      </c>
      <c r="C5" s="1">
        <v>9.5</v>
      </c>
      <c r="D5" s="1">
        <v>10.7</v>
      </c>
      <c r="E5" s="1">
        <v>13.488363082794475</v>
      </c>
      <c r="F5" s="1">
        <v>13.779702447175328</v>
      </c>
    </row>
    <row r="6" spans="1:6" ht="12.75">
      <c r="A6" t="s">
        <v>12</v>
      </c>
      <c r="B6" s="1">
        <v>8.9</v>
      </c>
      <c r="C6" s="1">
        <v>13.5</v>
      </c>
      <c r="D6" s="1">
        <v>23.8</v>
      </c>
      <c r="E6" s="1">
        <v>27.830645161290324</v>
      </c>
      <c r="F6" s="1">
        <v>25.911290322580648</v>
      </c>
    </row>
    <row r="7" spans="1:6" ht="12.75">
      <c r="A7" t="s">
        <v>13</v>
      </c>
      <c r="B7" s="1">
        <v>20.2</v>
      </c>
      <c r="C7" s="1">
        <v>21.5</v>
      </c>
      <c r="D7" s="1">
        <v>25.1</v>
      </c>
      <c r="E7" s="1">
        <v>28.086855051157524</v>
      </c>
      <c r="F7" s="1">
        <v>28.68706377296582</v>
      </c>
    </row>
    <row r="8" spans="1:6" ht="12.75">
      <c r="A8" t="s">
        <v>14</v>
      </c>
      <c r="B8" s="1">
        <v>7.489167343524869</v>
      </c>
      <c r="C8" s="1">
        <v>7.664622097912254</v>
      </c>
      <c r="D8" s="1">
        <v>9.294323672721479</v>
      </c>
      <c r="E8" s="1">
        <v>9.375750820201082</v>
      </c>
      <c r="F8" s="1">
        <v>9.16576477052564</v>
      </c>
    </row>
    <row r="9" spans="1:6" ht="12.75">
      <c r="A9" t="s">
        <v>18</v>
      </c>
      <c r="B9" s="1">
        <v>5.7</v>
      </c>
      <c r="C9" s="1">
        <v>5.3</v>
      </c>
      <c r="D9" s="1">
        <v>6.9</v>
      </c>
      <c r="E9" s="1">
        <v>9.624615384615387</v>
      </c>
      <c r="F9" s="1">
        <v>9.730769230769232</v>
      </c>
    </row>
    <row r="10" spans="1:6" ht="12.75">
      <c r="A10" t="s">
        <v>24</v>
      </c>
      <c r="B10" s="1">
        <v>18.6</v>
      </c>
      <c r="C10" s="1">
        <v>25.6</v>
      </c>
      <c r="D10" s="1">
        <v>40.8</v>
      </c>
      <c r="E10" s="1">
        <v>42.328379886637336</v>
      </c>
      <c r="F10" s="1">
        <v>41.23667996761066</v>
      </c>
    </row>
    <row r="11" spans="1:6" ht="12.75">
      <c r="A11" t="s">
        <v>25</v>
      </c>
      <c r="B11" s="1">
        <v>19.3</v>
      </c>
      <c r="C11" s="1">
        <v>20.5</v>
      </c>
      <c r="D11" s="1">
        <v>26.1</v>
      </c>
      <c r="E11" s="1">
        <v>34.25290227337133</v>
      </c>
      <c r="F11" s="1">
        <v>31.55193947814314</v>
      </c>
    </row>
    <row r="12" spans="1:6" ht="12.75">
      <c r="A12" t="s">
        <v>28</v>
      </c>
      <c r="B12" s="1">
        <v>14.3</v>
      </c>
      <c r="C12" s="1">
        <v>15.4</v>
      </c>
      <c r="D12" s="1">
        <v>19.8</v>
      </c>
      <c r="E12" s="1">
        <v>22.221621941923853</v>
      </c>
      <c r="F12" s="1">
        <v>22.344569628101333</v>
      </c>
    </row>
    <row r="13" spans="1:6" ht="12.75">
      <c r="A13" t="s">
        <v>29</v>
      </c>
      <c r="B13" s="1">
        <v>10.8</v>
      </c>
      <c r="C13" s="1">
        <v>13.4</v>
      </c>
      <c r="D13" s="1">
        <v>18</v>
      </c>
      <c r="E13" s="1">
        <v>18.575951688324626</v>
      </c>
      <c r="F13" s="1">
        <v>16.865797561964037</v>
      </c>
    </row>
    <row r="14" spans="1:6" ht="12.75">
      <c r="A14" t="s">
        <v>30</v>
      </c>
      <c r="B14" s="1">
        <v>13.519725204174161</v>
      </c>
      <c r="C14" s="1">
        <v>14.145954480983663</v>
      </c>
      <c r="D14" s="1">
        <v>18.80584241404308</v>
      </c>
      <c r="E14" s="1">
        <v>20.51938291743838</v>
      </c>
      <c r="F14" s="1">
        <v>19.7599821345088</v>
      </c>
    </row>
    <row r="15" spans="1:6" ht="12.75">
      <c r="A15" t="s">
        <v>93</v>
      </c>
      <c r="B15" s="1">
        <v>15.415789473684208</v>
      </c>
      <c r="C15" s="1">
        <v>16.094736842105263</v>
      </c>
      <c r="D15" s="1">
        <v>21.168421052631583</v>
      </c>
      <c r="E15" s="1">
        <v>23.668003624435805</v>
      </c>
      <c r="F15" s="1">
        <v>23.022031169295108</v>
      </c>
    </row>
    <row r="16" spans="1:6" ht="12.75">
      <c r="A16" t="s">
        <v>32</v>
      </c>
      <c r="B16" s="1">
        <v>13.427023906217839</v>
      </c>
      <c r="C16" s="1">
        <v>14.023517442558896</v>
      </c>
      <c r="D16" s="1">
        <v>17.58014147705545</v>
      </c>
      <c r="E16" s="1">
        <v>18.987443128537365</v>
      </c>
      <c r="F16" s="1">
        <v>18.598213358316627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104"/>
  <sheetViews>
    <sheetView zoomScale="85" zoomScaleNormal="85" zoomScalePageLayoutView="0" workbookViewId="0" topLeftCell="A22">
      <selection activeCell="K49" sqref="K49"/>
    </sheetView>
  </sheetViews>
  <sheetFormatPr defaultColWidth="9.140625" defaultRowHeight="12.75"/>
  <sheetData>
    <row r="1" spans="2:21" ht="12.75">
      <c r="B1" t="s">
        <v>33</v>
      </c>
      <c r="C1" t="s">
        <v>34</v>
      </c>
      <c r="D1" t="s">
        <v>35</v>
      </c>
      <c r="E1" t="s">
        <v>36</v>
      </c>
      <c r="F1" t="s">
        <v>37</v>
      </c>
      <c r="G1" t="s">
        <v>38</v>
      </c>
      <c r="H1" t="s">
        <v>39</v>
      </c>
      <c r="I1" t="s">
        <v>40</v>
      </c>
      <c r="J1" t="s">
        <v>41</v>
      </c>
      <c r="K1" t="s">
        <v>42</v>
      </c>
      <c r="L1" t="s">
        <v>43</v>
      </c>
      <c r="M1" t="s">
        <v>44</v>
      </c>
      <c r="N1" t="s">
        <v>45</v>
      </c>
      <c r="O1" t="s">
        <v>46</v>
      </c>
      <c r="P1" t="s">
        <v>47</v>
      </c>
      <c r="Q1" t="s">
        <v>48</v>
      </c>
      <c r="R1" t="s">
        <v>49</v>
      </c>
      <c r="S1" t="s">
        <v>50</v>
      </c>
      <c r="T1" t="s">
        <v>51</v>
      </c>
      <c r="U1" t="s">
        <v>52</v>
      </c>
    </row>
    <row r="2" spans="1:21" ht="12.75">
      <c r="A2" t="s">
        <v>0</v>
      </c>
      <c r="B2" s="1">
        <v>9.467239999999999</v>
      </c>
      <c r="C2" s="1">
        <v>8.991660000000001</v>
      </c>
      <c r="D2" s="1">
        <v>9.330796999999999</v>
      </c>
      <c r="E2" s="1">
        <v>9.713503</v>
      </c>
      <c r="F2" s="1">
        <v>8.594190333333335</v>
      </c>
      <c r="G2" s="1">
        <v>9.060808999999999</v>
      </c>
      <c r="H2" s="1">
        <v>8.521861333333334</v>
      </c>
      <c r="I2" s="1">
        <v>9.321606000000001</v>
      </c>
      <c r="J2" s="1">
        <v>11.142456666666666</v>
      </c>
      <c r="K2" s="1">
        <v>12.027823333333332</v>
      </c>
      <c r="L2" s="1">
        <v>11.854873333333336</v>
      </c>
      <c r="M2" s="1">
        <f>$B72*M37</f>
        <v>12.506998075858174</v>
      </c>
      <c r="N2" s="1">
        <f aca="true" t="shared" si="0" ref="N2:U2">$B72*N37</f>
        <v>12.917881535846204</v>
      </c>
      <c r="O2" s="1">
        <f t="shared" si="0"/>
        <v>13.170952287953101</v>
      </c>
      <c r="P2" s="1">
        <f t="shared" si="0"/>
        <v>13.277658059438629</v>
      </c>
      <c r="Q2" s="1">
        <f t="shared" si="0"/>
        <v>13.287336567099342</v>
      </c>
      <c r="R2" s="1">
        <f t="shared" si="0"/>
        <v>13.248676892278741</v>
      </c>
      <c r="S2" s="1">
        <f t="shared" si="0"/>
        <v>13.161793176594548</v>
      </c>
      <c r="T2" s="1">
        <f t="shared" si="0"/>
        <v>12.988200623403175</v>
      </c>
      <c r="U2" s="1">
        <f t="shared" si="0"/>
        <v>12.795177847858334</v>
      </c>
    </row>
    <row r="3" spans="1:21" ht="12.75">
      <c r="A3" t="s">
        <v>1</v>
      </c>
      <c r="B3" s="1">
        <v>8.5</v>
      </c>
      <c r="C3" s="1">
        <v>9.2</v>
      </c>
      <c r="D3" s="1">
        <v>9</v>
      </c>
      <c r="E3" s="1">
        <v>7.8</v>
      </c>
      <c r="F3" s="1">
        <v>8.4</v>
      </c>
      <c r="G3" s="1">
        <v>7.4</v>
      </c>
      <c r="H3" s="1">
        <v>7.6</v>
      </c>
      <c r="I3" s="1">
        <v>9.1</v>
      </c>
      <c r="J3" s="1">
        <v>9.2</v>
      </c>
      <c r="K3" s="1">
        <v>10.2</v>
      </c>
      <c r="L3" s="1">
        <v>11.2</v>
      </c>
      <c r="M3" s="1">
        <f aca="true" t="shared" si="1" ref="M3:U3">$B73*M38</f>
        <v>10.378857756100027</v>
      </c>
      <c r="N3" s="1">
        <f t="shared" si="1"/>
        <v>11.007568783764556</v>
      </c>
      <c r="O3" s="1">
        <f t="shared" si="1"/>
        <v>11.567239826534927</v>
      </c>
      <c r="P3" s="1">
        <f t="shared" si="1"/>
        <v>11.99262160536742</v>
      </c>
      <c r="Q3" s="1">
        <f t="shared" si="1"/>
        <v>12.150609588091006</v>
      </c>
      <c r="R3" s="1">
        <f t="shared" si="1"/>
        <v>12.15148694897766</v>
      </c>
      <c r="S3" s="1">
        <f t="shared" si="1"/>
        <v>12.086432362668832</v>
      </c>
      <c r="T3" s="1">
        <f t="shared" si="1"/>
        <v>11.955356167756666</v>
      </c>
      <c r="U3" s="1">
        <f t="shared" si="1"/>
        <v>11.86382532967942</v>
      </c>
    </row>
    <row r="4" spans="1:21" ht="12.75">
      <c r="A4" t="s">
        <v>2</v>
      </c>
      <c r="B4" s="1">
        <v>19.4</v>
      </c>
      <c r="C4" s="1">
        <v>20.9</v>
      </c>
      <c r="D4" s="1">
        <v>17.5</v>
      </c>
      <c r="E4" s="1">
        <v>17.5</v>
      </c>
      <c r="F4" s="1">
        <v>17.4</v>
      </c>
      <c r="G4" s="1">
        <v>16.4</v>
      </c>
      <c r="H4" s="1">
        <v>20.1</v>
      </c>
      <c r="I4" s="1">
        <v>18</v>
      </c>
      <c r="J4" s="1">
        <v>21.6</v>
      </c>
      <c r="K4" s="1">
        <v>21.5</v>
      </c>
      <c r="L4" s="1">
        <v>21.3</v>
      </c>
      <c r="M4" s="1">
        <f aca="true" t="shared" si="2" ref="M4:U4">$B74*M39</f>
        <v>17.041262063620092</v>
      </c>
      <c r="N4" s="1">
        <f t="shared" si="2"/>
        <v>17.605686372421513</v>
      </c>
      <c r="O4" s="1">
        <f t="shared" si="2"/>
        <v>18.097547070219576</v>
      </c>
      <c r="P4" s="1">
        <f t="shared" si="2"/>
        <v>18.564432570616948</v>
      </c>
      <c r="Q4" s="1">
        <f t="shared" si="2"/>
        <v>19.006559569077428</v>
      </c>
      <c r="R4" s="1">
        <f t="shared" si="2"/>
        <v>19.00655956907715</v>
      </c>
      <c r="S4" s="1">
        <f t="shared" si="2"/>
        <v>18.937271455513805</v>
      </c>
      <c r="T4" s="1">
        <f t="shared" si="2"/>
        <v>18.844915996627215</v>
      </c>
      <c r="U4" s="1">
        <f t="shared" si="2"/>
        <v>18.66025078762852</v>
      </c>
    </row>
    <row r="5" spans="1:21" ht="12.75">
      <c r="A5" t="s">
        <v>3</v>
      </c>
      <c r="B5" s="1">
        <v>11.266666666666666</v>
      </c>
      <c r="C5" s="1">
        <v>11.166666666666666</v>
      </c>
      <c r="D5" s="1">
        <v>11.1</v>
      </c>
      <c r="E5" s="1">
        <v>11.166666666666666</v>
      </c>
      <c r="F5" s="1">
        <v>11.166666666666666</v>
      </c>
      <c r="G5" s="1">
        <v>11.9</v>
      </c>
      <c r="H5" s="1">
        <v>11.1</v>
      </c>
      <c r="I5" s="1">
        <v>12.5</v>
      </c>
      <c r="J5" s="1">
        <v>13.9</v>
      </c>
      <c r="K5" s="1">
        <v>15</v>
      </c>
      <c r="L5" s="1">
        <v>15.866666666666667</v>
      </c>
      <c r="M5" s="1">
        <f aca="true" t="shared" si="3" ref="M5:U5">$B75*M40</f>
        <v>16.520432459087065</v>
      </c>
      <c r="N5" s="1">
        <f t="shared" si="3"/>
        <v>16.68911509146892</v>
      </c>
      <c r="O5" s="1">
        <f t="shared" si="3"/>
        <v>16.62078436811342</v>
      </c>
      <c r="P5" s="1">
        <f t="shared" si="3"/>
        <v>16.417387755894303</v>
      </c>
      <c r="Q5" s="1">
        <f t="shared" si="3"/>
        <v>16.146069696105187</v>
      </c>
      <c r="R5" s="1">
        <f t="shared" si="3"/>
        <v>15.8405488740196</v>
      </c>
      <c r="S5" s="1">
        <f t="shared" si="3"/>
        <v>15.457825908034684</v>
      </c>
      <c r="T5" s="1">
        <f t="shared" si="3"/>
        <v>15.040344130461785</v>
      </c>
      <c r="U5" s="1">
        <f t="shared" si="3"/>
        <v>14.58785914164543</v>
      </c>
    </row>
    <row r="6" spans="1:21" ht="12.75">
      <c r="A6" t="s">
        <v>4</v>
      </c>
      <c r="B6" s="1">
        <v>12.6</v>
      </c>
      <c r="C6" s="1">
        <v>11.4</v>
      </c>
      <c r="D6" s="1">
        <v>10.2</v>
      </c>
      <c r="E6" s="1">
        <v>9.6</v>
      </c>
      <c r="F6" s="1">
        <v>9.6</v>
      </c>
      <c r="G6" s="1">
        <v>9.4</v>
      </c>
      <c r="H6" s="1">
        <v>9.8</v>
      </c>
      <c r="I6" s="1">
        <v>10.8</v>
      </c>
      <c r="J6" s="1">
        <v>12.8</v>
      </c>
      <c r="K6" s="1">
        <v>15.3</v>
      </c>
      <c r="L6" s="1">
        <v>17.7</v>
      </c>
      <c r="M6" s="1">
        <f aca="true" t="shared" si="4" ref="M6:U6">$B76*M41</f>
        <v>17.949522674718434</v>
      </c>
      <c r="N6" s="1">
        <f t="shared" si="4"/>
        <v>18.588371224204444</v>
      </c>
      <c r="O6" s="1">
        <f t="shared" si="4"/>
        <v>18.983133053887848</v>
      </c>
      <c r="P6" s="1">
        <f t="shared" si="4"/>
        <v>18.91804149038439</v>
      </c>
      <c r="Q6" s="1">
        <f t="shared" si="4"/>
        <v>18.632117222881863</v>
      </c>
      <c r="R6" s="1">
        <f t="shared" si="4"/>
        <v>18.292361490617594</v>
      </c>
      <c r="S6" s="1">
        <f t="shared" si="4"/>
        <v>17.8820151878942</v>
      </c>
      <c r="T6" s="1">
        <f t="shared" si="4"/>
        <v>17.406737619544828</v>
      </c>
      <c r="U6" s="1">
        <f t="shared" si="4"/>
        <v>16.903818348641245</v>
      </c>
    </row>
    <row r="7" spans="1:21" ht="12.75">
      <c r="A7" t="s">
        <v>5</v>
      </c>
      <c r="B7" s="1">
        <v>7.8</v>
      </c>
      <c r="C7" s="1">
        <v>7.4</v>
      </c>
      <c r="D7" s="1">
        <v>8.7</v>
      </c>
      <c r="E7" s="1">
        <v>7.1</v>
      </c>
      <c r="F7" s="1">
        <v>7.2</v>
      </c>
      <c r="G7" s="1">
        <v>7.3</v>
      </c>
      <c r="H7" s="1">
        <v>8.2</v>
      </c>
      <c r="I7" s="1">
        <v>8.4</v>
      </c>
      <c r="J7" s="1">
        <v>9.2</v>
      </c>
      <c r="K7" s="1">
        <v>11.1</v>
      </c>
      <c r="L7" s="1">
        <v>11.3</v>
      </c>
      <c r="M7" s="1">
        <f aca="true" t="shared" si="5" ref="M7:U7">$B77*M42</f>
        <v>14.784405243561718</v>
      </c>
      <c r="N7" s="1">
        <f t="shared" si="5"/>
        <v>15.400524346381713</v>
      </c>
      <c r="O7" s="1">
        <f t="shared" si="5"/>
        <v>15.195974450522325</v>
      </c>
      <c r="P7" s="1">
        <f t="shared" si="5"/>
        <v>14.991424554662789</v>
      </c>
      <c r="Q7" s="1">
        <f t="shared" si="5"/>
        <v>14.581915253642535</v>
      </c>
      <c r="R7" s="1">
        <f t="shared" si="5"/>
        <v>14.171996443322673</v>
      </c>
      <c r="S7" s="1">
        <f t="shared" si="5"/>
        <v>13.76207763300169</v>
      </c>
      <c r="T7" s="1">
        <f t="shared" si="5"/>
        <v>13.351340621462446</v>
      </c>
      <c r="U7" s="1">
        <f t="shared" si="5"/>
        <v>12.93978377556932</v>
      </c>
    </row>
    <row r="8" spans="1:21" ht="12.75">
      <c r="A8" t="s">
        <v>6</v>
      </c>
      <c r="B8" s="1">
        <v>17.7</v>
      </c>
      <c r="C8" s="1">
        <v>16.8</v>
      </c>
      <c r="D8" s="1">
        <v>16.4</v>
      </c>
      <c r="E8" s="1">
        <v>16.4</v>
      </c>
      <c r="F8" s="1">
        <v>16</v>
      </c>
      <c r="G8" s="1">
        <v>16</v>
      </c>
      <c r="H8" s="1">
        <v>16.8</v>
      </c>
      <c r="I8" s="1">
        <v>17.5</v>
      </c>
      <c r="J8" s="1">
        <v>18.9</v>
      </c>
      <c r="K8" s="1">
        <v>21.1</v>
      </c>
      <c r="L8" s="1">
        <v>22.4</v>
      </c>
      <c r="M8" s="1">
        <f aca="true" t="shared" si="6" ref="M8:U8">$B78*M43</f>
        <v>21.94859891656826</v>
      </c>
      <c r="N8" s="1">
        <f t="shared" si="6"/>
        <v>22.933260268334454</v>
      </c>
      <c r="O8" s="1">
        <f t="shared" si="6"/>
        <v>23.671756282159098</v>
      </c>
      <c r="P8" s="1">
        <f t="shared" si="6"/>
        <v>24.164086958042198</v>
      </c>
      <c r="Q8" s="1">
        <f t="shared" si="6"/>
        <v>24.28716962701297</v>
      </c>
      <c r="R8" s="1">
        <f t="shared" si="6"/>
        <v>24.164086958042198</v>
      </c>
      <c r="S8" s="1">
        <f t="shared" si="6"/>
        <v>23.917921620100646</v>
      </c>
      <c r="T8" s="1">
        <f t="shared" si="6"/>
        <v>23.671756282159098</v>
      </c>
      <c r="U8" s="1">
        <f t="shared" si="6"/>
        <v>23.42559094421755</v>
      </c>
    </row>
    <row r="9" spans="1:21" ht="12.75">
      <c r="A9" t="s">
        <v>7</v>
      </c>
      <c r="B9" s="1">
        <v>20.7</v>
      </c>
      <c r="C9" s="1">
        <v>19.9</v>
      </c>
      <c r="D9" s="1">
        <v>19</v>
      </c>
      <c r="E9" s="1">
        <v>18.4</v>
      </c>
      <c r="F9" s="1">
        <v>17.8</v>
      </c>
      <c r="G9" s="1">
        <v>18.6</v>
      </c>
      <c r="H9" s="1">
        <v>19.6</v>
      </c>
      <c r="I9" s="1">
        <v>20.5</v>
      </c>
      <c r="J9" s="1">
        <v>22.2</v>
      </c>
      <c r="K9" s="1">
        <v>23.3</v>
      </c>
      <c r="L9" s="1">
        <v>24.3</v>
      </c>
      <c r="M9" s="1">
        <f aca="true" t="shared" si="7" ref="M9:U9">$B79*M44</f>
        <v>23.232834286347906</v>
      </c>
      <c r="N9" s="1">
        <f t="shared" si="7"/>
        <v>23.786636381000065</v>
      </c>
      <c r="O9" s="1">
        <f t="shared" si="7"/>
        <v>24.228572111449896</v>
      </c>
      <c r="P9" s="1">
        <f t="shared" si="7"/>
        <v>24.55936199855813</v>
      </c>
      <c r="Q9" s="1">
        <f t="shared" si="7"/>
        <v>24.823676730566266</v>
      </c>
      <c r="R9" s="1">
        <f t="shared" si="7"/>
        <v>24.933664884304395</v>
      </c>
      <c r="S9" s="1">
        <f t="shared" si="7"/>
        <v>24.82372067309908</v>
      </c>
      <c r="T9" s="1">
        <f t="shared" si="7"/>
        <v>24.713721555674365</v>
      </c>
      <c r="U9" s="1">
        <f t="shared" si="7"/>
        <v>24.603667504607348</v>
      </c>
    </row>
    <row r="10" spans="1:21" ht="12.75">
      <c r="A10" t="s">
        <v>8</v>
      </c>
      <c r="B10" s="1">
        <v>11.4</v>
      </c>
      <c r="C10" s="1">
        <v>11</v>
      </c>
      <c r="D10" s="1">
        <v>11.1</v>
      </c>
      <c r="E10" s="1">
        <v>10.9</v>
      </c>
      <c r="F10" s="1">
        <v>10.2</v>
      </c>
      <c r="G10" s="1">
        <v>9.9</v>
      </c>
      <c r="H10" s="1">
        <v>9.5</v>
      </c>
      <c r="I10" s="1">
        <v>9.7</v>
      </c>
      <c r="J10" s="1">
        <v>10.1</v>
      </c>
      <c r="K10" s="1">
        <v>10.7</v>
      </c>
      <c r="L10" s="1">
        <v>10.7</v>
      </c>
      <c r="M10" s="1">
        <f aca="true" t="shared" si="8" ref="M10:U10">$B80*M45</f>
        <v>11.280214656557867</v>
      </c>
      <c r="N10" s="1">
        <f t="shared" si="8"/>
        <v>12.071058024172991</v>
      </c>
      <c r="O10" s="1">
        <f t="shared" si="8"/>
        <v>12.881914978552508</v>
      </c>
      <c r="P10" s="1">
        <f t="shared" si="8"/>
        <v>13.635606917250541</v>
      </c>
      <c r="Q10" s="1">
        <f t="shared" si="8"/>
        <v>13.824449838359806</v>
      </c>
      <c r="R10" s="1">
        <f t="shared" si="8"/>
        <v>13.948403988820099</v>
      </c>
      <c r="S10" s="1">
        <f t="shared" si="8"/>
        <v>14.00759086111364</v>
      </c>
      <c r="T10" s="1">
        <f t="shared" si="8"/>
        <v>13.930126647171388</v>
      </c>
      <c r="U10" s="1">
        <f t="shared" si="8"/>
        <v>13.873020038105754</v>
      </c>
    </row>
    <row r="11" spans="1:21" ht="12.75">
      <c r="A11" t="s">
        <v>9</v>
      </c>
      <c r="B11" s="1">
        <v>24</v>
      </c>
      <c r="C11" s="1">
        <v>22.9</v>
      </c>
      <c r="D11" s="1">
        <v>22.8</v>
      </c>
      <c r="E11" s="1">
        <v>21.9</v>
      </c>
      <c r="F11" s="1">
        <v>22.3</v>
      </c>
      <c r="G11" s="1">
        <v>21.4</v>
      </c>
      <c r="H11" s="1">
        <v>22</v>
      </c>
      <c r="I11" s="1">
        <v>22.5</v>
      </c>
      <c r="J11" s="1">
        <v>24.4</v>
      </c>
      <c r="K11" s="1">
        <v>25.2</v>
      </c>
      <c r="L11" s="1">
        <v>25.3</v>
      </c>
      <c r="M11" s="1"/>
      <c r="N11" s="1"/>
      <c r="O11" s="1"/>
      <c r="P11" s="1"/>
      <c r="Q11" s="1"/>
      <c r="R11" s="1"/>
      <c r="S11" s="1"/>
      <c r="T11" s="1"/>
      <c r="U11" s="1"/>
    </row>
    <row r="12" spans="1:21" ht="12.75">
      <c r="A12" t="s">
        <v>10</v>
      </c>
      <c r="B12" s="1">
        <v>17.7</v>
      </c>
      <c r="C12" s="1">
        <v>16.9</v>
      </c>
      <c r="D12" s="1">
        <v>17.9</v>
      </c>
      <c r="E12" s="1">
        <v>19.7</v>
      </c>
      <c r="F12" s="1">
        <v>19.6</v>
      </c>
      <c r="G12" s="1">
        <v>19.7</v>
      </c>
      <c r="H12" s="1">
        <v>20.1</v>
      </c>
      <c r="I12" s="1">
        <v>20.2</v>
      </c>
      <c r="J12" s="1">
        <v>24.4</v>
      </c>
      <c r="K12" s="1">
        <v>25.9</v>
      </c>
      <c r="L12" s="1">
        <v>27.1</v>
      </c>
      <c r="M12" s="1">
        <f aca="true" t="shared" si="9" ref="M12:U12">$B82*M47</f>
        <v>25.95759440227854</v>
      </c>
      <c r="N12" s="1">
        <f t="shared" si="9"/>
        <v>26.083602142095422</v>
      </c>
      <c r="O12" s="1">
        <f t="shared" si="9"/>
        <v>26.083602142095422</v>
      </c>
      <c r="P12" s="1">
        <f t="shared" si="9"/>
        <v>25.95759440227854</v>
      </c>
      <c r="Q12" s="1">
        <f t="shared" si="9"/>
        <v>25.201547963377223</v>
      </c>
      <c r="R12" s="1">
        <f t="shared" si="9"/>
        <v>24.193486044842132</v>
      </c>
      <c r="S12" s="1">
        <f t="shared" si="9"/>
        <v>23.437439605940817</v>
      </c>
      <c r="T12" s="1">
        <f t="shared" si="9"/>
        <v>23.31143186612393</v>
      </c>
      <c r="U12" s="1">
        <f t="shared" si="9"/>
        <v>23.185424126307044</v>
      </c>
    </row>
    <row r="13" spans="1:21" ht="12.75">
      <c r="A13" t="s">
        <v>11</v>
      </c>
      <c r="B13" s="1">
        <v>7.704986063866992</v>
      </c>
      <c r="C13" s="1">
        <v>5.918952762761265</v>
      </c>
      <c r="D13" s="1">
        <v>8.098265451306988</v>
      </c>
      <c r="E13" s="1">
        <v>6.5037967220647595</v>
      </c>
      <c r="F13" s="1">
        <v>6.151432603854179</v>
      </c>
      <c r="G13" s="1">
        <v>7.368558995498818</v>
      </c>
      <c r="H13" s="1">
        <v>8.186137136872018</v>
      </c>
      <c r="I13" s="1">
        <v>11.01764674308927</v>
      </c>
      <c r="J13" s="1">
        <v>12.24954596619555</v>
      </c>
      <c r="K13" s="1">
        <v>17.006795068173798</v>
      </c>
      <c r="L13" s="1">
        <f>(K13+M13)/2</f>
        <v>17.266733796719365</v>
      </c>
      <c r="M13" s="1">
        <f aca="true" t="shared" si="10" ref="M13:U13">$B83*M48</f>
        <v>17.526672525264935</v>
      </c>
      <c r="N13" s="1">
        <f t="shared" si="10"/>
        <v>18.835765840098535</v>
      </c>
      <c r="O13" s="1">
        <f t="shared" si="10"/>
        <v>19.666755509514644</v>
      </c>
      <c r="P13" s="1">
        <f t="shared" si="10"/>
        <v>19.666755509514644</v>
      </c>
      <c r="Q13" s="1">
        <f t="shared" si="10"/>
        <v>19.112762396570574</v>
      </c>
      <c r="R13" s="1">
        <f t="shared" si="10"/>
        <v>18.558769283626496</v>
      </c>
      <c r="S13" s="1">
        <f t="shared" si="10"/>
        <v>18.004776170682423</v>
      </c>
      <c r="T13" s="1">
        <f t="shared" si="10"/>
        <v>17.45078305773835</v>
      </c>
      <c r="U13" s="1">
        <f t="shared" si="10"/>
        <v>16.89678994479427</v>
      </c>
    </row>
    <row r="14" spans="1:21" ht="12.75">
      <c r="A14" t="s">
        <v>12</v>
      </c>
      <c r="B14" s="1">
        <v>8.9</v>
      </c>
      <c r="C14" s="1">
        <v>9.1</v>
      </c>
      <c r="D14" s="1">
        <v>8.9</v>
      </c>
      <c r="E14" s="1">
        <v>9.3</v>
      </c>
      <c r="F14" s="1">
        <v>9.7</v>
      </c>
      <c r="G14" s="1">
        <v>11.1</v>
      </c>
      <c r="H14" s="1">
        <v>13.5</v>
      </c>
      <c r="I14" s="1">
        <v>16.7</v>
      </c>
      <c r="J14" s="1">
        <v>20.4</v>
      </c>
      <c r="K14" s="1">
        <v>26.4</v>
      </c>
      <c r="L14" s="1">
        <v>23.8</v>
      </c>
      <c r="M14" s="1">
        <f aca="true" t="shared" si="11" ref="M14:U14">$B84*M49</f>
        <v>22.544946152493374</v>
      </c>
      <c r="N14" s="1">
        <f t="shared" si="11"/>
        <v>23.249475719758788</v>
      </c>
      <c r="O14" s="1">
        <f t="shared" si="11"/>
        <v>24.48240246247327</v>
      </c>
      <c r="P14" s="1">
        <f t="shared" si="11"/>
        <v>25.539196813371397</v>
      </c>
      <c r="Q14" s="1">
        <f t="shared" si="11"/>
        <v>25.539196813371397</v>
      </c>
      <c r="R14" s="1">
        <f t="shared" si="11"/>
        <v>25.539196813371397</v>
      </c>
      <c r="S14" s="1">
        <f t="shared" si="11"/>
        <v>24.658534854289627</v>
      </c>
      <c r="T14" s="1">
        <f t="shared" si="11"/>
        <v>23.777872895207853</v>
      </c>
      <c r="U14" s="1">
        <f t="shared" si="11"/>
        <v>22.897210936126083</v>
      </c>
    </row>
    <row r="15" spans="1:21" ht="12.75">
      <c r="A15" t="s">
        <v>13</v>
      </c>
      <c r="B15" s="1">
        <v>20.2</v>
      </c>
      <c r="C15" s="1">
        <v>19.8</v>
      </c>
      <c r="D15" s="1">
        <v>20.2</v>
      </c>
      <c r="E15" s="1">
        <v>21.1</v>
      </c>
      <c r="F15" s="1">
        <v>20.5</v>
      </c>
      <c r="G15" s="1">
        <v>21.2</v>
      </c>
      <c r="H15" s="1">
        <v>21.5</v>
      </c>
      <c r="I15" s="1">
        <v>23</v>
      </c>
      <c r="J15" s="1">
        <v>24.5</v>
      </c>
      <c r="K15" s="1">
        <v>24.5</v>
      </c>
      <c r="L15" s="1">
        <v>25.1</v>
      </c>
      <c r="M15" s="1">
        <f aca="true" t="shared" si="12" ref="M15:U15">$B85*M50</f>
        <v>24.77657493700657</v>
      </c>
      <c r="N15" s="1">
        <f t="shared" si="12"/>
        <v>25.49201342634534</v>
      </c>
      <c r="O15" s="1">
        <f t="shared" si="12"/>
        <v>26.20566331946136</v>
      </c>
      <c r="P15" s="1">
        <f t="shared" si="12"/>
        <v>26.632782780491606</v>
      </c>
      <c r="Q15" s="1">
        <f t="shared" si="12"/>
        <v>27.343580750220422</v>
      </c>
      <c r="R15" s="1">
        <f t="shared" si="12"/>
        <v>27.485384945183032</v>
      </c>
      <c r="S15" s="1">
        <f t="shared" si="12"/>
        <v>27.485384945183032</v>
      </c>
      <c r="T15" s="1">
        <f t="shared" si="12"/>
        <v>27.201918359457686</v>
      </c>
      <c r="U15" s="1">
        <f t="shared" si="12"/>
        <v>26.634418254831342</v>
      </c>
    </row>
    <row r="16" spans="1:21" ht="12.75">
      <c r="A16" t="s">
        <v>14</v>
      </c>
      <c r="B16" s="1">
        <v>8.357745655319768</v>
      </c>
      <c r="C16" s="1">
        <v>7.243758934855324</v>
      </c>
      <c r="D16" s="1">
        <v>7.489167343524869</v>
      </c>
      <c r="E16" s="1">
        <v>7.809328050410099</v>
      </c>
      <c r="F16" s="1">
        <v>7.0811801604642985</v>
      </c>
      <c r="G16" s="1">
        <v>7.0821622320361</v>
      </c>
      <c r="H16" s="1">
        <v>7.664622097912254</v>
      </c>
      <c r="I16" s="1">
        <v>7.305368842920683</v>
      </c>
      <c r="J16" s="1">
        <v>8.733905624329239</v>
      </c>
      <c r="K16" s="1">
        <v>9.088780829948583</v>
      </c>
      <c r="L16" s="1">
        <v>9.294323672721479</v>
      </c>
      <c r="M16" s="1">
        <f aca="true" t="shared" si="13" ref="M16:U16">$B86*M51</f>
        <v>10.292960212129605</v>
      </c>
      <c r="N16" s="1">
        <f t="shared" si="13"/>
        <v>10.19176751159899</v>
      </c>
      <c r="O16" s="1">
        <f t="shared" si="13"/>
        <v>10.13905025226144</v>
      </c>
      <c r="P16" s="1">
        <f t="shared" si="13"/>
        <v>10.088882781962612</v>
      </c>
      <c r="Q16" s="1">
        <f t="shared" si="13"/>
        <v>10.034530197615792</v>
      </c>
      <c r="R16" s="1">
        <f t="shared" si="13"/>
        <v>9.979436976539215</v>
      </c>
      <c r="S16" s="1">
        <f t="shared" si="13"/>
        <v>9.923114354467925</v>
      </c>
      <c r="T16" s="1">
        <f t="shared" si="13"/>
        <v>9.862924916651354</v>
      </c>
      <c r="U16" s="1">
        <f t="shared" si="13"/>
        <v>9.798813104550335</v>
      </c>
    </row>
    <row r="17" spans="1:21" ht="12.75">
      <c r="A17" t="s">
        <v>15</v>
      </c>
      <c r="B17" s="1">
        <v>8.607308192205677</v>
      </c>
      <c r="C17" s="1">
        <v>9.11939404979285</v>
      </c>
      <c r="D17" s="1">
        <v>8.942841188206682</v>
      </c>
      <c r="E17" s="1">
        <v>8.561553095481404</v>
      </c>
      <c r="F17" s="1">
        <v>8.975098229016599</v>
      </c>
      <c r="G17" s="1">
        <v>9.571876800813461</v>
      </c>
      <c r="H17" s="1">
        <v>9.640939124737885</v>
      </c>
      <c r="I17" s="1">
        <v>9.754842845811238</v>
      </c>
      <c r="J17" s="1">
        <v>9.587946382078103</v>
      </c>
      <c r="K17" s="1">
        <v>9.821770264185616</v>
      </c>
      <c r="L17" s="1">
        <v>9.935170804145972</v>
      </c>
      <c r="M17" s="1">
        <f aca="true" t="shared" si="14" ref="M17:U17">$B87*M52</f>
        <v>11.221421534501712</v>
      </c>
      <c r="N17" s="1">
        <f t="shared" si="14"/>
        <v>10.926120967804298</v>
      </c>
      <c r="O17" s="1">
        <f t="shared" si="14"/>
        <v>10.778470684455591</v>
      </c>
      <c r="P17" s="1">
        <f t="shared" si="14"/>
        <v>10.483170117758178</v>
      </c>
      <c r="Q17" s="1">
        <f t="shared" si="14"/>
        <v>10.335519834409471</v>
      </c>
      <c r="R17" s="1">
        <f t="shared" si="14"/>
        <v>10.335519834409471</v>
      </c>
      <c r="S17" s="1">
        <f t="shared" si="14"/>
        <v>10.187869551060766</v>
      </c>
      <c r="T17" s="1">
        <f t="shared" si="14"/>
        <v>10.040219267712057</v>
      </c>
      <c r="U17" s="1">
        <f t="shared" si="14"/>
        <v>9.89256898436335</v>
      </c>
    </row>
    <row r="18" spans="1:21" ht="12.75">
      <c r="A18" t="s">
        <v>16</v>
      </c>
      <c r="B18" s="1">
        <v>15.8</v>
      </c>
      <c r="C18" s="1">
        <v>15.5</v>
      </c>
      <c r="D18" s="1">
        <v>15.6</v>
      </c>
      <c r="E18" s="1">
        <v>15.4</v>
      </c>
      <c r="F18" s="1">
        <v>15.6</v>
      </c>
      <c r="G18" s="1">
        <v>17.2</v>
      </c>
      <c r="H18" s="1">
        <v>18</v>
      </c>
      <c r="I18" s="1">
        <v>18.7</v>
      </c>
      <c r="J18" s="1">
        <v>18.7</v>
      </c>
      <c r="K18" s="1">
        <v>18.5</v>
      </c>
      <c r="L18" s="1">
        <v>18.6</v>
      </c>
      <c r="M18" s="1">
        <f aca="true" t="shared" si="15" ref="M18:U18">$B88*M53</f>
        <v>20.412074579782153</v>
      </c>
      <c r="N18" s="1">
        <f t="shared" si="15"/>
        <v>21.03232224812407</v>
      </c>
      <c r="O18" s="1">
        <f t="shared" si="15"/>
        <v>21.65256991646599</v>
      </c>
      <c r="P18" s="1">
        <f t="shared" si="15"/>
        <v>22.27281758480791</v>
      </c>
      <c r="Q18" s="1">
        <f t="shared" si="15"/>
        <v>22.893065253149828</v>
      </c>
      <c r="R18" s="1">
        <f t="shared" si="15"/>
        <v>23.259287562821946</v>
      </c>
      <c r="S18" s="1">
        <f t="shared" si="15"/>
        <v>23.5694113969929</v>
      </c>
      <c r="T18" s="1">
        <f t="shared" si="15"/>
        <v>23.259287562821946</v>
      </c>
      <c r="U18" s="1">
        <f t="shared" si="15"/>
        <v>22.949163728650987</v>
      </c>
    </row>
    <row r="19" spans="1:21" ht="12.75">
      <c r="A19" t="s">
        <v>17</v>
      </c>
      <c r="B19" s="1">
        <v>7.963716</v>
      </c>
      <c r="C19" s="1">
        <v>6.690206</v>
      </c>
      <c r="D19" s="1">
        <v>7.972206</v>
      </c>
      <c r="E19" s="1">
        <v>6.808158</v>
      </c>
      <c r="F19" s="1">
        <v>7.892501</v>
      </c>
      <c r="G19" s="1">
        <v>7.032237</v>
      </c>
      <c r="H19" s="1">
        <v>8.4072</v>
      </c>
      <c r="I19" s="1">
        <v>8.164666</v>
      </c>
      <c r="J19" s="1">
        <v>9.610119</v>
      </c>
      <c r="K19" s="1">
        <v>10.01224</v>
      </c>
      <c r="L19" s="1">
        <v>11.81859</v>
      </c>
      <c r="M19" s="1"/>
      <c r="N19" s="1"/>
      <c r="O19" s="1"/>
      <c r="P19" s="1"/>
      <c r="Q19" s="1"/>
      <c r="R19" s="1"/>
      <c r="S19" s="1"/>
      <c r="T19" s="1"/>
      <c r="U19" s="1"/>
    </row>
    <row r="20" spans="1:21" ht="12.75">
      <c r="A20" t="s">
        <v>18</v>
      </c>
      <c r="B20" s="1">
        <v>6.5</v>
      </c>
      <c r="C20" s="1">
        <v>6.1</v>
      </c>
      <c r="D20" s="1">
        <v>5.7</v>
      </c>
      <c r="E20" s="1">
        <v>5.4</v>
      </c>
      <c r="F20" s="1">
        <v>5.2</v>
      </c>
      <c r="G20" s="1">
        <v>5.6</v>
      </c>
      <c r="H20" s="1">
        <v>5.3</v>
      </c>
      <c r="I20" s="1">
        <v>5.3</v>
      </c>
      <c r="J20" s="1">
        <v>5.9</v>
      </c>
      <c r="K20" s="1">
        <v>6.3</v>
      </c>
      <c r="L20" s="1">
        <v>6.9</v>
      </c>
      <c r="M20" s="1">
        <f aca="true" t="shared" si="16" ref="M20:U20">$B90*M55</f>
        <v>8.442964900479755</v>
      </c>
      <c r="N20" s="1">
        <f t="shared" si="16"/>
        <v>9.228356984245313</v>
      </c>
      <c r="O20" s="1">
        <f t="shared" si="16"/>
        <v>10.01374906801087</v>
      </c>
      <c r="P20" s="1">
        <f t="shared" si="16"/>
        <v>10.681332339211597</v>
      </c>
      <c r="Q20" s="1">
        <f t="shared" si="16"/>
        <v>11.19183719365921</v>
      </c>
      <c r="R20" s="1">
        <f t="shared" si="16"/>
        <v>11.19183719365921</v>
      </c>
      <c r="S20" s="1">
        <f t="shared" si="16"/>
        <v>10.99548917271782</v>
      </c>
      <c r="T20" s="1">
        <f t="shared" si="16"/>
        <v>10.79914115177643</v>
      </c>
      <c r="U20" s="1">
        <f t="shared" si="16"/>
        <v>10.60279313083504</v>
      </c>
    </row>
    <row r="21" spans="1:21" ht="12.75">
      <c r="A21" t="s">
        <v>19</v>
      </c>
      <c r="B21" s="1">
        <v>10.979422008969586</v>
      </c>
      <c r="C21" s="1">
        <v>9.719053018932536</v>
      </c>
      <c r="D21" s="1">
        <v>10.4387539380121</v>
      </c>
      <c r="E21" s="1">
        <v>8.947694713379652</v>
      </c>
      <c r="F21" s="1">
        <v>10.6834347601166</v>
      </c>
      <c r="G21" s="1">
        <v>10.87368977683682</v>
      </c>
      <c r="H21" s="1">
        <v>11.611920255670832</v>
      </c>
      <c r="I21" s="1">
        <v>12.342208566326882</v>
      </c>
      <c r="J21" s="1">
        <v>13.489017620817553</v>
      </c>
      <c r="K21" s="1">
        <v>16.348869703518606</v>
      </c>
      <c r="L21" s="1">
        <v>17.133334881857827</v>
      </c>
      <c r="M21" s="1">
        <f aca="true" t="shared" si="17" ref="M21:U21">$B91*M56</f>
        <v>18.230308821375655</v>
      </c>
      <c r="N21" s="1">
        <f t="shared" si="17"/>
        <v>18.936807895852574</v>
      </c>
      <c r="O21" s="1">
        <f t="shared" si="17"/>
        <v>19.27813605206036</v>
      </c>
      <c r="P21" s="1">
        <f t="shared" si="17"/>
        <v>18.691377474217198</v>
      </c>
      <c r="Q21" s="1">
        <f t="shared" si="17"/>
        <v>18.15907826057247</v>
      </c>
      <c r="R21" s="1">
        <f t="shared" si="17"/>
        <v>17.793187843879334</v>
      </c>
      <c r="S21" s="1">
        <f t="shared" si="17"/>
        <v>17.498842110344345</v>
      </c>
      <c r="T21" s="1">
        <f t="shared" si="17"/>
        <v>17.20950371798056</v>
      </c>
      <c r="U21" s="1">
        <f t="shared" si="17"/>
        <v>16.88667131904486</v>
      </c>
    </row>
    <row r="22" spans="1:21" ht="12.75">
      <c r="A22" t="s">
        <v>20</v>
      </c>
      <c r="B22" s="1">
        <v>8.3</v>
      </c>
      <c r="C22" s="1">
        <v>7.3</v>
      </c>
      <c r="D22" s="1">
        <v>6.8</v>
      </c>
      <c r="E22" s="1">
        <v>6.8</v>
      </c>
      <c r="F22" s="1">
        <v>6.7</v>
      </c>
      <c r="G22" s="1">
        <v>6.8</v>
      </c>
      <c r="H22" s="1">
        <v>7.2</v>
      </c>
      <c r="I22" s="1">
        <v>8.1</v>
      </c>
      <c r="J22" s="1">
        <v>8.5</v>
      </c>
      <c r="K22" s="1">
        <v>8.8</v>
      </c>
      <c r="L22" s="1">
        <v>9.2</v>
      </c>
      <c r="M22" s="1">
        <f aca="true" t="shared" si="18" ref="M22:U22">$B92*M57</f>
        <v>10.62033645358352</v>
      </c>
      <c r="N22" s="1">
        <f t="shared" si="18"/>
        <v>10.62033645358352</v>
      </c>
      <c r="O22" s="1">
        <f t="shared" si="18"/>
        <v>10.759499079532702</v>
      </c>
      <c r="P22" s="1">
        <f t="shared" si="18"/>
        <v>10.620475477184616</v>
      </c>
      <c r="Q22" s="1">
        <f t="shared" si="18"/>
        <v>10.676046076970204</v>
      </c>
      <c r="R22" s="1">
        <f t="shared" si="18"/>
        <v>10.37052974078373</v>
      </c>
      <c r="S22" s="1">
        <f t="shared" si="18"/>
        <v>10.287207103645446</v>
      </c>
      <c r="T22" s="1">
        <f t="shared" si="18"/>
        <v>10.148363705299127</v>
      </c>
      <c r="U22" s="1">
        <f t="shared" si="18"/>
        <v>9.92610363576039</v>
      </c>
    </row>
    <row r="23" spans="1:21" ht="12.75">
      <c r="A23" t="s">
        <v>21</v>
      </c>
      <c r="B23" s="1">
        <v>24.4</v>
      </c>
      <c r="C23" s="1">
        <v>22.1</v>
      </c>
      <c r="D23" s="1">
        <v>21.1</v>
      </c>
      <c r="E23" s="1">
        <v>18.9</v>
      </c>
      <c r="F23" s="1">
        <v>17.8</v>
      </c>
      <c r="G23" s="1">
        <v>17.7</v>
      </c>
      <c r="H23" s="1">
        <v>16.4</v>
      </c>
      <c r="I23" s="1">
        <v>17.2</v>
      </c>
      <c r="J23" s="1">
        <v>18.2</v>
      </c>
      <c r="K23" s="1">
        <v>19.9</v>
      </c>
      <c r="L23" s="1">
        <v>22.2</v>
      </c>
      <c r="M23" s="1">
        <f aca="true" t="shared" si="19" ref="M23:U23">$B93*M58</f>
        <v>21.63196451359811</v>
      </c>
      <c r="N23" s="1">
        <f t="shared" si="19"/>
        <v>22.344351674715355</v>
      </c>
      <c r="O23" s="1">
        <f t="shared" si="19"/>
        <v>23.05415976228716</v>
      </c>
      <c r="P23" s="1">
        <f t="shared" si="19"/>
        <v>23.794421687275328</v>
      </c>
      <c r="Q23" s="1">
        <f t="shared" si="19"/>
        <v>24.035852340502576</v>
      </c>
      <c r="R23" s="1">
        <f t="shared" si="19"/>
        <v>23.850042353421326</v>
      </c>
      <c r="S23" s="1">
        <f t="shared" si="19"/>
        <v>23.609468193765593</v>
      </c>
      <c r="T23" s="1">
        <f t="shared" si="19"/>
        <v>23.2923552657136</v>
      </c>
      <c r="U23" s="1">
        <f t="shared" si="19"/>
        <v>22.920168913947037</v>
      </c>
    </row>
    <row r="24" spans="1:21" ht="12.75">
      <c r="A24" t="s">
        <v>22</v>
      </c>
      <c r="B24" s="1">
        <v>17.6</v>
      </c>
      <c r="C24" s="1">
        <v>16.3</v>
      </c>
      <c r="D24" s="1">
        <v>16.2</v>
      </c>
      <c r="E24" s="1">
        <v>16.1</v>
      </c>
      <c r="F24" s="1">
        <v>15.9</v>
      </c>
      <c r="G24" s="1">
        <v>15.7</v>
      </c>
      <c r="H24" s="1">
        <v>17</v>
      </c>
      <c r="I24" s="1">
        <v>17.3</v>
      </c>
      <c r="J24" s="1">
        <v>19.5</v>
      </c>
      <c r="K24" s="1">
        <v>20.2</v>
      </c>
      <c r="L24" s="1">
        <v>18.9</v>
      </c>
      <c r="M24" s="1">
        <f aca="true" t="shared" si="20" ref="M24:U24">$B94*M59</f>
        <v>20.559199771817344</v>
      </c>
      <c r="N24" s="1">
        <f t="shared" si="20"/>
        <v>21.19356043215206</v>
      </c>
      <c r="O24" s="1">
        <f t="shared" si="20"/>
        <v>21.72481369233123</v>
      </c>
      <c r="P24" s="1">
        <f t="shared" si="20"/>
        <v>21.99841581181728</v>
      </c>
      <c r="Q24" s="1">
        <f t="shared" si="20"/>
        <v>22.11192628658969</v>
      </c>
      <c r="R24" s="1">
        <f t="shared" si="20"/>
        <v>21.831786485987088</v>
      </c>
      <c r="S24" s="1">
        <f t="shared" si="20"/>
        <v>21.454887608711886</v>
      </c>
      <c r="T24" s="1">
        <f t="shared" si="20"/>
        <v>21.119054388618775</v>
      </c>
      <c r="U24" s="1">
        <f t="shared" si="20"/>
        <v>20.899820663809876</v>
      </c>
    </row>
    <row r="25" spans="1:21" ht="12.75">
      <c r="A25" t="s">
        <v>23</v>
      </c>
      <c r="B25" s="1">
        <v>21.2</v>
      </c>
      <c r="C25" s="1">
        <v>20.2</v>
      </c>
      <c r="D25" s="1">
        <v>20.4</v>
      </c>
      <c r="E25" s="1">
        <v>19.8</v>
      </c>
      <c r="F25" s="1">
        <v>19.1</v>
      </c>
      <c r="G25" s="1">
        <v>19.2</v>
      </c>
      <c r="H25" s="1">
        <v>18.9</v>
      </c>
      <c r="I25" s="1">
        <v>19.4</v>
      </c>
      <c r="J25" s="1">
        <v>22.3</v>
      </c>
      <c r="K25" s="1">
        <v>25.8</v>
      </c>
      <c r="L25" s="1">
        <v>28.7</v>
      </c>
      <c r="M25" s="1">
        <f aca="true" t="shared" si="21" ref="M25:U25">$B95*M60</f>
        <v>25.140883327886282</v>
      </c>
      <c r="N25" s="1">
        <f t="shared" si="21"/>
        <v>25.220454101919913</v>
      </c>
      <c r="O25" s="1">
        <f t="shared" si="21"/>
        <v>25.09785168331357</v>
      </c>
      <c r="P25" s="1">
        <f t="shared" si="21"/>
        <v>25.09785168331357</v>
      </c>
      <c r="Q25" s="1">
        <f t="shared" si="21"/>
        <v>25.097851683313593</v>
      </c>
      <c r="R25" s="1">
        <f t="shared" si="21"/>
        <v>24.97984617170618</v>
      </c>
      <c r="S25" s="1">
        <f t="shared" si="21"/>
        <v>24.807604867203768</v>
      </c>
      <c r="T25" s="1">
        <f t="shared" si="21"/>
        <v>24.60317166288794</v>
      </c>
      <c r="U25" s="1">
        <f t="shared" si="21"/>
        <v>24.39849011048755</v>
      </c>
    </row>
    <row r="26" spans="1:21" ht="12.75">
      <c r="A26" t="s">
        <v>24</v>
      </c>
      <c r="B26" s="1">
        <v>17.5</v>
      </c>
      <c r="C26" s="1">
        <v>17.8</v>
      </c>
      <c r="D26" s="1">
        <v>18.6</v>
      </c>
      <c r="E26" s="1">
        <v>19</v>
      </c>
      <c r="F26" s="1">
        <v>20.6</v>
      </c>
      <c r="G26" s="1">
        <v>23.5</v>
      </c>
      <c r="H26" s="1">
        <v>25.6</v>
      </c>
      <c r="I26" s="1">
        <v>29.3</v>
      </c>
      <c r="J26" s="1">
        <v>34.1</v>
      </c>
      <c r="K26" s="1">
        <v>37.3</v>
      </c>
      <c r="L26" s="1">
        <v>40.8</v>
      </c>
      <c r="M26" s="1">
        <f aca="true" t="shared" si="22" ref="M26:U26">$B96*M61</f>
        <v>41.46690161279563</v>
      </c>
      <c r="N26" s="1">
        <f t="shared" si="22"/>
        <v>41.90141817880658</v>
      </c>
      <c r="O26" s="1">
        <f t="shared" si="22"/>
        <v>42.11867646181204</v>
      </c>
      <c r="P26" s="1">
        <f t="shared" si="22"/>
        <v>42.11867646181204</v>
      </c>
      <c r="Q26" s="1">
        <f t="shared" si="22"/>
        <v>41.90141817880658</v>
      </c>
      <c r="R26" s="1">
        <f t="shared" si="22"/>
        <v>41.6841598958011</v>
      </c>
      <c r="S26" s="1">
        <f t="shared" si="22"/>
        <v>41.46690161279563</v>
      </c>
      <c r="T26" s="1">
        <f t="shared" si="22"/>
        <v>41.03238504678469</v>
      </c>
      <c r="U26" s="1">
        <f t="shared" si="22"/>
        <v>40.59786848077375</v>
      </c>
    </row>
    <row r="27" spans="1:21" ht="12.75">
      <c r="A27" t="s">
        <v>25</v>
      </c>
      <c r="B27" s="1">
        <v>19.8</v>
      </c>
      <c r="C27" s="1">
        <v>19.6</v>
      </c>
      <c r="D27" s="1">
        <v>19.3</v>
      </c>
      <c r="E27" s="1">
        <v>19.4</v>
      </c>
      <c r="F27" s="1">
        <v>19.4</v>
      </c>
      <c r="G27" s="1">
        <v>20</v>
      </c>
      <c r="H27" s="1">
        <v>20.5</v>
      </c>
      <c r="I27" s="1">
        <v>21.6</v>
      </c>
      <c r="J27" s="1">
        <v>23</v>
      </c>
      <c r="K27" s="1">
        <v>24.4</v>
      </c>
      <c r="L27" s="1">
        <v>26.1</v>
      </c>
      <c r="M27" s="1">
        <f aca="true" t="shared" si="23" ref="M27:U27">$B97*M62</f>
        <v>27.99997308766538</v>
      </c>
      <c r="N27" s="1">
        <f t="shared" si="23"/>
        <v>28.212240072594184</v>
      </c>
      <c r="O27" s="1">
        <f t="shared" si="23"/>
        <v>30.929641286675047</v>
      </c>
      <c r="P27" s="1">
        <f t="shared" si="23"/>
        <v>33.6960236744372</v>
      </c>
      <c r="Q27" s="1">
        <f t="shared" si="23"/>
        <v>35.44694057360254</v>
      </c>
      <c r="R27" s="1">
        <f t="shared" si="23"/>
        <v>33.40644749799235</v>
      </c>
      <c r="S27" s="1">
        <f t="shared" si="23"/>
        <v>32.241648137015645</v>
      </c>
      <c r="T27" s="1">
        <f t="shared" si="23"/>
        <v>31.038972731266846</v>
      </c>
      <c r="U27" s="1">
        <f t="shared" si="23"/>
        <v>29.51751574164726</v>
      </c>
    </row>
    <row r="28" spans="1:21" ht="12.75">
      <c r="A28" t="s">
        <v>26</v>
      </c>
      <c r="B28" s="1"/>
      <c r="C28" s="1">
        <v>7.1</v>
      </c>
      <c r="D28" s="1"/>
      <c r="E28" s="1"/>
      <c r="F28" s="1"/>
      <c r="G28" s="1">
        <v>7</v>
      </c>
      <c r="H28" s="1"/>
      <c r="I28" s="1"/>
      <c r="J28" s="1"/>
      <c r="K28" s="1">
        <v>8.2</v>
      </c>
      <c r="L28" s="1"/>
      <c r="M28" s="1">
        <f aca="true" t="shared" si="24" ref="M28:U28">$B98*M63</f>
        <v>9.453260734961246</v>
      </c>
      <c r="N28" s="1">
        <f t="shared" si="24"/>
        <v>9.669630955279958</v>
      </c>
      <c r="O28" s="1">
        <f t="shared" si="24"/>
        <v>9.87139472714162</v>
      </c>
      <c r="P28" s="1">
        <f t="shared" si="24"/>
        <v>10.058552050546236</v>
      </c>
      <c r="Q28" s="1">
        <f t="shared" si="24"/>
        <v>10.159433936477068</v>
      </c>
      <c r="R28" s="1">
        <f t="shared" si="24"/>
        <v>10.159433936477068</v>
      </c>
      <c r="S28" s="1">
        <f t="shared" si="24"/>
        <v>9.922893408641949</v>
      </c>
      <c r="T28" s="1">
        <f t="shared" si="24"/>
        <v>9.519365864918624</v>
      </c>
      <c r="U28" s="1">
        <f t="shared" si="24"/>
        <v>9.31760209305696</v>
      </c>
    </row>
    <row r="29" spans="1:21" ht="12.75">
      <c r="A29" t="s">
        <v>27</v>
      </c>
      <c r="B29" s="1">
        <v>16.4</v>
      </c>
      <c r="C29" s="1">
        <v>17.1</v>
      </c>
      <c r="D29" s="1">
        <v>18.2</v>
      </c>
      <c r="E29" s="1">
        <v>17.1</v>
      </c>
      <c r="F29" s="1">
        <v>17.1</v>
      </c>
      <c r="G29" s="1">
        <v>16.6</v>
      </c>
      <c r="H29" s="1">
        <v>18.7</v>
      </c>
      <c r="I29" s="1">
        <v>21.2</v>
      </c>
      <c r="J29" s="1">
        <v>22.8</v>
      </c>
      <c r="K29" s="1">
        <v>24.3</v>
      </c>
      <c r="L29" s="1">
        <v>22.5</v>
      </c>
      <c r="M29" s="1"/>
      <c r="N29" s="1"/>
      <c r="O29" s="1"/>
      <c r="P29" s="1"/>
      <c r="Q29" s="1"/>
      <c r="R29" s="1"/>
      <c r="S29" s="1"/>
      <c r="T29" s="1"/>
      <c r="U29" s="1"/>
    </row>
    <row r="30" spans="1:21" ht="12.75">
      <c r="A30" t="s">
        <v>28</v>
      </c>
      <c r="B30" s="1">
        <v>14.5</v>
      </c>
      <c r="C30" s="1">
        <v>14.5</v>
      </c>
      <c r="D30" s="1">
        <v>14.3</v>
      </c>
      <c r="E30" s="1">
        <v>13.8</v>
      </c>
      <c r="F30" s="1">
        <v>13.8</v>
      </c>
      <c r="G30" s="1">
        <v>14.3</v>
      </c>
      <c r="H30" s="1">
        <v>15.4</v>
      </c>
      <c r="I30" s="1">
        <v>16.5</v>
      </c>
      <c r="J30" s="1">
        <v>17.9</v>
      </c>
      <c r="K30" s="1">
        <v>19</v>
      </c>
      <c r="L30" s="1">
        <v>19.8</v>
      </c>
      <c r="M30" s="1">
        <f aca="true" t="shared" si="25" ref="M30:U30">$B100*M65</f>
        <v>21.782231682608575</v>
      </c>
      <c r="N30" s="1">
        <f t="shared" si="25"/>
        <v>22.43995186760527</v>
      </c>
      <c r="O30" s="1">
        <f t="shared" si="25"/>
        <v>23.017817876324354</v>
      </c>
      <c r="P30" s="1">
        <f t="shared" si="25"/>
        <v>23.27038669327328</v>
      </c>
      <c r="Q30" s="1">
        <f t="shared" si="25"/>
        <v>23.532430212544025</v>
      </c>
      <c r="R30" s="1">
        <f t="shared" si="25"/>
        <v>23.621651177922544</v>
      </c>
      <c r="S30" s="1">
        <f t="shared" si="25"/>
        <v>23.499303245012168</v>
      </c>
      <c r="T30" s="1">
        <f t="shared" si="25"/>
        <v>23.399136980172702</v>
      </c>
      <c r="U30" s="1">
        <f t="shared" si="25"/>
        <v>23.39726442132798</v>
      </c>
    </row>
    <row r="31" spans="1:21" ht="12.75">
      <c r="A31" t="s">
        <v>29</v>
      </c>
      <c r="B31" s="1">
        <v>10</v>
      </c>
      <c r="C31" s="1">
        <v>10.3</v>
      </c>
      <c r="D31" s="1">
        <v>10.8</v>
      </c>
      <c r="E31" s="1">
        <v>11</v>
      </c>
      <c r="F31" s="1">
        <v>11.4</v>
      </c>
      <c r="G31" s="1">
        <v>12.3</v>
      </c>
      <c r="H31" s="1">
        <v>13.4</v>
      </c>
      <c r="I31" s="1">
        <v>14.1</v>
      </c>
      <c r="J31" s="1">
        <v>15.5</v>
      </c>
      <c r="K31" s="1">
        <v>17.3</v>
      </c>
      <c r="L31" s="1">
        <v>18</v>
      </c>
      <c r="M31" s="1">
        <f aca="true" t="shared" si="26" ref="M31:U31">$B101*M66</f>
        <v>22.057360952898772</v>
      </c>
      <c r="N31" s="1">
        <f t="shared" si="26"/>
        <v>22.27506224605183</v>
      </c>
      <c r="O31" s="1">
        <f t="shared" si="26"/>
        <v>22.225738082651006</v>
      </c>
      <c r="P31" s="1">
        <f t="shared" si="26"/>
        <v>21.95484066186731</v>
      </c>
      <c r="Q31" s="1">
        <f t="shared" si="26"/>
        <v>21.550811290392822</v>
      </c>
      <c r="R31" s="1">
        <f t="shared" si="26"/>
        <v>21.01319519810502</v>
      </c>
      <c r="S31" s="1">
        <f t="shared" si="26"/>
        <v>20.47413158560763</v>
      </c>
      <c r="T31" s="1">
        <f t="shared" si="26"/>
        <v>19.933616555482487</v>
      </c>
      <c r="U31" s="1">
        <f t="shared" si="26"/>
        <v>19.25806909991839</v>
      </c>
    </row>
    <row r="32" spans="1:21" ht="12.75">
      <c r="A32" t="s">
        <v>30</v>
      </c>
      <c r="B32" s="1">
        <f>AVERAGE(B2:B31)</f>
        <v>13.974037399552712</v>
      </c>
      <c r="C32" s="1">
        <f aca="true" t="shared" si="27" ref="C32:L32">AVERAGE(C2:C31)</f>
        <v>13.268323047766957</v>
      </c>
      <c r="D32" s="1">
        <f t="shared" si="27"/>
        <v>13.519725204174161</v>
      </c>
      <c r="E32" s="1">
        <f t="shared" si="27"/>
        <v>13.169334491310435</v>
      </c>
      <c r="F32" s="1">
        <f t="shared" si="27"/>
        <v>13.167051853567298</v>
      </c>
      <c r="G32" s="1">
        <f t="shared" si="27"/>
        <v>13.239644460172839</v>
      </c>
      <c r="H32" s="1">
        <f t="shared" si="27"/>
        <v>14.145954480983663</v>
      </c>
      <c r="I32" s="1">
        <f t="shared" si="27"/>
        <v>15.017459965453382</v>
      </c>
      <c r="J32" s="1">
        <f t="shared" si="27"/>
        <v>16.64872383655473</v>
      </c>
      <c r="K32" s="1">
        <f t="shared" si="27"/>
        <v>17.816875973305333</v>
      </c>
      <c r="L32" s="1">
        <f t="shared" si="27"/>
        <v>18.795506660532574</v>
      </c>
      <c r="M32" s="1">
        <f aca="true" t="shared" si="28" ref="M32:U32">$B102*M67</f>
        <v>18.89819439485429</v>
      </c>
      <c r="N32" s="1">
        <f t="shared" si="28"/>
        <v>19.40347156179966</v>
      </c>
      <c r="O32" s="1">
        <f t="shared" si="28"/>
        <v>19.87148555451423</v>
      </c>
      <c r="P32" s="1">
        <f t="shared" si="28"/>
        <v>20.16092460676769</v>
      </c>
      <c r="Q32" s="1">
        <f t="shared" si="28"/>
        <v>20.217461171080817</v>
      </c>
      <c r="R32" s="1">
        <f t="shared" si="28"/>
        <v>20.014644203970153</v>
      </c>
      <c r="S32" s="1">
        <f t="shared" si="28"/>
        <v>19.73657079866682</v>
      </c>
      <c r="T32" s="1">
        <f t="shared" si="28"/>
        <v>19.414789988949707</v>
      </c>
      <c r="U32" s="1">
        <f t="shared" si="28"/>
        <v>19.078087870198583</v>
      </c>
    </row>
    <row r="33" spans="1:21" ht="12.75">
      <c r="A33" t="s">
        <v>31</v>
      </c>
      <c r="B33" s="1">
        <f>AVERAGE(B3,B4,B6,B7,B8,B9,B10,B11,B12,B14,B15,B18,B20,B23,B24,B25,B26,B27,B30)</f>
        <v>16.11578947368421</v>
      </c>
      <c r="C33" s="1">
        <f aca="true" t="shared" si="29" ref="C33:L33">AVERAGE(C3,C4,C6,C7,C8,C9,C10,C11,C12,C14,C15,C18,C20,C23,C24,C25,C26,C27,C30)</f>
        <v>15.65263157894737</v>
      </c>
      <c r="D33" s="1">
        <f t="shared" si="29"/>
        <v>15.415789473684208</v>
      </c>
      <c r="E33" s="1">
        <f t="shared" si="29"/>
        <v>15.131578947368421</v>
      </c>
      <c r="F33" s="1">
        <f t="shared" si="29"/>
        <v>15.057894736842103</v>
      </c>
      <c r="G33" s="1">
        <f t="shared" si="29"/>
        <v>15.34736842105263</v>
      </c>
      <c r="H33" s="1">
        <f t="shared" si="29"/>
        <v>16.094736842105263</v>
      </c>
      <c r="I33" s="1">
        <f t="shared" si="29"/>
        <v>16.931578947368422</v>
      </c>
      <c r="J33" s="1">
        <f t="shared" si="29"/>
        <v>18.80526315789474</v>
      </c>
      <c r="K33" s="1">
        <f t="shared" si="29"/>
        <v>20.347368421052632</v>
      </c>
      <c r="L33" s="1">
        <f t="shared" si="29"/>
        <v>21.168421052631583</v>
      </c>
      <c r="M33" s="1">
        <f aca="true" t="shared" si="30" ref="M33:U33">$B103*M68</f>
        <v>21.28440400243275</v>
      </c>
      <c r="N33" s="1">
        <f t="shared" si="30"/>
        <v>21.90675787586162</v>
      </c>
      <c r="O33" s="1">
        <f t="shared" si="30"/>
        <v>22.539201074278203</v>
      </c>
      <c r="P33" s="1">
        <f t="shared" si="30"/>
        <v>23.03714241204501</v>
      </c>
      <c r="Q33" s="1">
        <f t="shared" si="30"/>
        <v>23.21657107649806</v>
      </c>
      <c r="R33" s="1">
        <f t="shared" si="30"/>
        <v>23.02665202462849</v>
      </c>
      <c r="S33" s="1">
        <f t="shared" si="30"/>
        <v>22.739966260559708</v>
      </c>
      <c r="T33" s="1">
        <f t="shared" si="30"/>
        <v>22.408388095480245</v>
      </c>
      <c r="U33" s="1">
        <f t="shared" si="30"/>
        <v>22.0585344640324</v>
      </c>
    </row>
    <row r="34" spans="1:21" ht="12.75">
      <c r="A34" t="s">
        <v>32</v>
      </c>
      <c r="B34" s="1">
        <f>AVERAGE(B5,B9,B10,B15,B16,B30,B31)</f>
        <v>13.774916045998063</v>
      </c>
      <c r="C34" s="1">
        <f aca="true" t="shared" si="31" ref="C34:L34">AVERAGE(C5,C9,C10,C15,C16,C30,C31)</f>
        <v>13.415775085931712</v>
      </c>
      <c r="D34" s="1">
        <f t="shared" si="31"/>
        <v>13.427023906217839</v>
      </c>
      <c r="E34" s="1">
        <f t="shared" si="31"/>
        <v>13.453713531010965</v>
      </c>
      <c r="F34" s="1">
        <f t="shared" si="31"/>
        <v>13.13540668959014</v>
      </c>
      <c r="G34" s="1">
        <f t="shared" si="31"/>
        <v>13.611737461719441</v>
      </c>
      <c r="H34" s="1">
        <f t="shared" si="31"/>
        <v>14.023517442558896</v>
      </c>
      <c r="I34" s="1">
        <f t="shared" si="31"/>
        <v>14.800766977560098</v>
      </c>
      <c r="J34" s="1">
        <f t="shared" si="31"/>
        <v>16.11912937490418</v>
      </c>
      <c r="K34" s="1">
        <f t="shared" si="31"/>
        <v>16.98411154713551</v>
      </c>
      <c r="L34" s="1">
        <f t="shared" si="31"/>
        <v>17.58014147705545</v>
      </c>
      <c r="M34" s="1">
        <f aca="true" t="shared" si="32" ref="M34:U34">$B104*M69</f>
        <v>18.372427810065464</v>
      </c>
      <c r="N34" s="1">
        <f t="shared" si="32"/>
        <v>18.813997942863075</v>
      </c>
      <c r="O34" s="1">
        <f t="shared" si="32"/>
        <v>19.16632253484612</v>
      </c>
      <c r="P34" s="1">
        <f t="shared" si="32"/>
        <v>19.368206507806903</v>
      </c>
      <c r="Q34" s="1">
        <f t="shared" si="32"/>
        <v>19.436578130581317</v>
      </c>
      <c r="R34" s="1">
        <f t="shared" si="32"/>
        <v>19.366790817116883</v>
      </c>
      <c r="S34" s="1">
        <f t="shared" si="32"/>
        <v>19.20021305082486</v>
      </c>
      <c r="T34" s="1">
        <f t="shared" si="32"/>
        <v>18.971171345274087</v>
      </c>
      <c r="U34" s="1">
        <f t="shared" si="32"/>
        <v>18.704683085083094</v>
      </c>
    </row>
    <row r="36" spans="2:21" ht="12.75">
      <c r="B36" t="s">
        <v>33</v>
      </c>
      <c r="C36" t="s">
        <v>34</v>
      </c>
      <c r="D36" t="s">
        <v>35</v>
      </c>
      <c r="E36" t="s">
        <v>36</v>
      </c>
      <c r="F36" t="s">
        <v>37</v>
      </c>
      <c r="G36" t="s">
        <v>38</v>
      </c>
      <c r="H36" t="s">
        <v>39</v>
      </c>
      <c r="I36" t="s">
        <v>40</v>
      </c>
      <c r="J36" t="s">
        <v>41</v>
      </c>
      <c r="K36" t="s">
        <v>42</v>
      </c>
      <c r="L36" t="s">
        <v>43</v>
      </c>
      <c r="M36" t="s">
        <v>44</v>
      </c>
      <c r="N36" t="s">
        <v>45</v>
      </c>
      <c r="O36" t="s">
        <v>46</v>
      </c>
      <c r="P36" t="s">
        <v>47</v>
      </c>
      <c r="Q36" t="s">
        <v>48</v>
      </c>
      <c r="R36" t="s">
        <v>49</v>
      </c>
      <c r="S36" t="s">
        <v>50</v>
      </c>
      <c r="T36" t="s">
        <v>51</v>
      </c>
      <c r="U36" t="s">
        <v>52</v>
      </c>
    </row>
    <row r="37" spans="1:21" ht="12.75">
      <c r="A37" t="s">
        <v>0</v>
      </c>
      <c r="B37" s="1">
        <v>4.46722594047317</v>
      </c>
      <c r="C37" s="1">
        <v>4.278396992177516</v>
      </c>
      <c r="D37" s="1">
        <v>4.298966895401564</v>
      </c>
      <c r="E37" s="1">
        <v>4.396090888831979</v>
      </c>
      <c r="F37" s="1">
        <v>3.972119858368317</v>
      </c>
      <c r="G37" s="1">
        <v>4.209432282963135</v>
      </c>
      <c r="H37" s="1">
        <v>4.257078036639913</v>
      </c>
      <c r="I37" s="1">
        <v>4.489808529949782</v>
      </c>
      <c r="J37" s="1">
        <v>5.185969017416673</v>
      </c>
      <c r="K37" s="1">
        <v>5.656846699143391</v>
      </c>
      <c r="L37" s="1">
        <v>5.827446901596262</v>
      </c>
      <c r="M37" s="1">
        <v>5.970900869412824</v>
      </c>
      <c r="N37" s="1">
        <v>6.167058603953896</v>
      </c>
      <c r="O37" s="1">
        <v>6.287875794826801</v>
      </c>
      <c r="P37" s="1">
        <v>6.338817641932714</v>
      </c>
      <c r="Q37" s="1">
        <v>6.343438207911493</v>
      </c>
      <c r="R37" s="1">
        <v>6.324981893726628</v>
      </c>
      <c r="S37" s="1">
        <v>6.283503191133883</v>
      </c>
      <c r="T37" s="1">
        <v>6.200629273628874</v>
      </c>
      <c r="U37" s="1">
        <v>6.108479274778084</v>
      </c>
    </row>
    <row r="38" spans="1:21" ht="12.75">
      <c r="A38" t="s">
        <v>1</v>
      </c>
      <c r="B38" s="1">
        <v>5.37033200660731</v>
      </c>
      <c r="C38" s="1">
        <v>5.29312763544768</v>
      </c>
      <c r="D38" s="1">
        <v>5.196730566917156</v>
      </c>
      <c r="E38" s="1">
        <v>5.062141394347291</v>
      </c>
      <c r="F38" s="1">
        <v>4.919620715475297</v>
      </c>
      <c r="G38" s="1">
        <v>4.818393820289442</v>
      </c>
      <c r="H38" s="1">
        <v>4.843858308864933</v>
      </c>
      <c r="I38" s="1">
        <v>5.030356776795147</v>
      </c>
      <c r="J38" s="1">
        <v>5.319320654030588</v>
      </c>
      <c r="K38" s="1">
        <v>5.691677099563309</v>
      </c>
      <c r="L38" s="1">
        <v>5.98983179105929</v>
      </c>
      <c r="M38" s="1">
        <v>6.32141342831212</v>
      </c>
      <c r="N38" s="1">
        <v>6.70434018443522</v>
      </c>
      <c r="O38" s="1">
        <v>7.04521700617668</v>
      </c>
      <c r="P38" s="1">
        <v>7.30430275068364</v>
      </c>
      <c r="Q38" s="1">
        <v>7.40052792102224</v>
      </c>
      <c r="R38" s="1">
        <v>7.40106229205041</v>
      </c>
      <c r="S38" s="1">
        <v>7.3614397299988</v>
      </c>
      <c r="T38" s="1">
        <v>7.28160562511738</v>
      </c>
      <c r="U38" s="1">
        <v>7.22585726797412</v>
      </c>
    </row>
    <row r="39" spans="1:21" ht="12.75">
      <c r="A39" t="s">
        <v>2</v>
      </c>
      <c r="B39" s="1">
        <v>7.833333333333314</v>
      </c>
      <c r="C39" s="1">
        <v>7.9</v>
      </c>
      <c r="D39" s="1">
        <v>7.033333333333323</v>
      </c>
      <c r="E39" s="1">
        <v>7.099999999999995</v>
      </c>
      <c r="F39" s="1">
        <v>6.900000000000014</v>
      </c>
      <c r="G39" s="1">
        <v>6.733333333333326</v>
      </c>
      <c r="H39" s="1">
        <v>7.366666666666675</v>
      </c>
      <c r="I39" s="1">
        <v>7.033333333333336</v>
      </c>
      <c r="J39" s="1">
        <v>7.666666666666685</v>
      </c>
      <c r="K39" s="1">
        <v>7.733333333333335</v>
      </c>
      <c r="L39" s="1">
        <v>8.02449084975269</v>
      </c>
      <c r="M39" s="1">
        <v>8.324578076540744</v>
      </c>
      <c r="N39" s="1">
        <v>8.600296753324994</v>
      </c>
      <c r="O39" s="1">
        <v>8.840568440146995</v>
      </c>
      <c r="P39" s="1">
        <v>9.068639858000484</v>
      </c>
      <c r="Q39" s="1">
        <v>9.284616861622071</v>
      </c>
      <c r="R39" s="1">
        <v>9.284616861621936</v>
      </c>
      <c r="S39" s="1">
        <v>9.250769937081902</v>
      </c>
      <c r="T39" s="1">
        <v>9.205654720531276</v>
      </c>
      <c r="U39" s="1">
        <v>9.115446615955964</v>
      </c>
    </row>
    <row r="40" spans="1:21" ht="12.75">
      <c r="A40" t="s">
        <v>3</v>
      </c>
      <c r="B40" s="1">
        <v>6.155886610937288</v>
      </c>
      <c r="C40" s="1">
        <v>6.053266509543816</v>
      </c>
      <c r="D40" s="1">
        <v>5.992689264048871</v>
      </c>
      <c r="E40" s="1">
        <v>5.893232528120966</v>
      </c>
      <c r="F40" s="1">
        <v>5.91299401856812</v>
      </c>
      <c r="G40" s="1">
        <v>6.112057121141253</v>
      </c>
      <c r="H40" s="1">
        <v>6.141754724426711</v>
      </c>
      <c r="I40" s="1">
        <v>6.426449480350078</v>
      </c>
      <c r="J40" s="1">
        <v>7.618119558486037</v>
      </c>
      <c r="K40" s="1">
        <v>8.351908647541789</v>
      </c>
      <c r="L40" s="1">
        <v>8.58831868289243</v>
      </c>
      <c r="M40" s="1">
        <v>8.759208740740684</v>
      </c>
      <c r="N40" s="1">
        <v>8.848645042824748</v>
      </c>
      <c r="O40" s="1">
        <v>8.812415781226488</v>
      </c>
      <c r="P40" s="1">
        <v>8.704573968489512</v>
      </c>
      <c r="Q40" s="1">
        <v>8.560719894044965</v>
      </c>
      <c r="R40" s="1">
        <v>8.39873135882243</v>
      </c>
      <c r="S40" s="1">
        <v>8.195809894312381</v>
      </c>
      <c r="T40" s="1">
        <v>7.974459149150436</v>
      </c>
      <c r="U40" s="1">
        <v>7.73454954152306</v>
      </c>
    </row>
    <row r="41" spans="1:21" ht="12.75">
      <c r="A41" t="s">
        <v>53</v>
      </c>
      <c r="B41" s="1">
        <v>5.856920526397631</v>
      </c>
      <c r="C41" s="1">
        <v>5.488282040182431</v>
      </c>
      <c r="D41" s="1">
        <v>5.131270095605813</v>
      </c>
      <c r="E41" s="1">
        <v>4.833747062855062</v>
      </c>
      <c r="F41" s="1">
        <v>4.584913669533511</v>
      </c>
      <c r="G41" s="1">
        <v>4.381876741663861</v>
      </c>
      <c r="H41" s="1">
        <v>4.278039037634142</v>
      </c>
      <c r="I41" s="1">
        <v>4.371553928017898</v>
      </c>
      <c r="J41" s="1">
        <v>5.632632184964626</v>
      </c>
      <c r="K41" s="1">
        <v>6.577948214289639</v>
      </c>
      <c r="L41" s="1">
        <v>7.524679660278797</v>
      </c>
      <c r="M41" s="1">
        <v>8.006345535669723</v>
      </c>
      <c r="N41" s="1">
        <v>8.291302541203388</v>
      </c>
      <c r="O41" s="1">
        <v>8.467385196436899</v>
      </c>
      <c r="P41" s="1">
        <v>8.438351246158115</v>
      </c>
      <c r="Q41" s="1">
        <v>8.31081534873379</v>
      </c>
      <c r="R41" s="1">
        <v>8.159268043575443</v>
      </c>
      <c r="S41" s="1">
        <v>7.976233968050114</v>
      </c>
      <c r="T41" s="1">
        <v>7.764237442765486</v>
      </c>
      <c r="U41" s="1">
        <v>7.539911396197547</v>
      </c>
    </row>
    <row r="42" spans="1:21" ht="12.75">
      <c r="A42" t="s">
        <v>5</v>
      </c>
      <c r="B42" s="1">
        <v>3.96534488503832</v>
      </c>
      <c r="C42" s="1">
        <v>3.603603603603604</v>
      </c>
      <c r="D42" s="1">
        <v>3.701657458563531</v>
      </c>
      <c r="E42" s="1">
        <v>3.307156288021232</v>
      </c>
      <c r="F42" s="1">
        <v>3.082532316871064</v>
      </c>
      <c r="G42" s="1">
        <v>3.038674033149166</v>
      </c>
      <c r="H42" s="1">
        <v>3.225806451612898</v>
      </c>
      <c r="I42" s="1">
        <v>3.779197884530635</v>
      </c>
      <c r="J42" s="1">
        <v>4.699623143427183</v>
      </c>
      <c r="K42" s="1">
        <v>5.791675842325485</v>
      </c>
      <c r="L42" s="1">
        <v>6.264134840107202</v>
      </c>
      <c r="M42" s="1">
        <v>6.734224434690427</v>
      </c>
      <c r="N42" s="1">
        <v>7.014863679119742</v>
      </c>
      <c r="O42" s="1">
        <v>6.92169219984028</v>
      </c>
      <c r="P42" s="1">
        <v>6.828520720560751</v>
      </c>
      <c r="Q42" s="1">
        <v>6.641991232513572</v>
      </c>
      <c r="R42" s="1">
        <v>6.45527521497899</v>
      </c>
      <c r="S42" s="1">
        <v>6.268559197443897</v>
      </c>
      <c r="T42" s="1">
        <v>6.081470493247031</v>
      </c>
      <c r="U42" s="1">
        <v>5.894008358503089</v>
      </c>
    </row>
    <row r="43" spans="1:21" ht="12.75">
      <c r="A43" t="s">
        <v>6</v>
      </c>
      <c r="B43" s="1">
        <v>7.152286374216614</v>
      </c>
      <c r="C43" s="1">
        <v>6.679781934255385</v>
      </c>
      <c r="D43" s="1">
        <v>6.977092682520151</v>
      </c>
      <c r="E43" s="1">
        <v>6.692294886128372</v>
      </c>
      <c r="F43" s="1">
        <v>6.210476006757374</v>
      </c>
      <c r="G43" s="1">
        <v>6.267306508919212</v>
      </c>
      <c r="H43" s="1">
        <v>6.463719452635158</v>
      </c>
      <c r="I43" s="1">
        <v>6.573009144282986</v>
      </c>
      <c r="J43" s="1">
        <v>7.200576651814019</v>
      </c>
      <c r="K43" s="1">
        <v>8.610814621167656</v>
      </c>
      <c r="L43" s="1">
        <v>8.416202053507588</v>
      </c>
      <c r="M43" s="1">
        <v>8.916202053507588</v>
      </c>
      <c r="N43" s="1">
        <v>9.316202053507588</v>
      </c>
      <c r="O43" s="1">
        <v>9.616202053507587</v>
      </c>
      <c r="P43" s="1">
        <v>9.816202053507588</v>
      </c>
      <c r="Q43" s="1">
        <v>9.866202053507587</v>
      </c>
      <c r="R43" s="1">
        <v>9.816202053507588</v>
      </c>
      <c r="S43" s="1">
        <v>9.716202053507587</v>
      </c>
      <c r="T43" s="1">
        <v>9.616202053507587</v>
      </c>
      <c r="U43" s="1">
        <v>9.516202053507588</v>
      </c>
    </row>
    <row r="44" spans="1:21" ht="12.75">
      <c r="A44" t="s">
        <v>7</v>
      </c>
      <c r="B44" s="1">
        <v>8.40596363426128</v>
      </c>
      <c r="C44" s="1">
        <v>8.094711075701808</v>
      </c>
      <c r="D44" s="1">
        <v>7.969385262976425</v>
      </c>
      <c r="E44" s="1">
        <v>7.543081801615657</v>
      </c>
      <c r="F44" s="1">
        <v>7.109087976487034</v>
      </c>
      <c r="G44" s="1">
        <v>7.255022652934145</v>
      </c>
      <c r="H44" s="1">
        <v>7.396706774176247</v>
      </c>
      <c r="I44" s="1">
        <v>7.840091563113146</v>
      </c>
      <c r="J44" s="1">
        <v>8.530068393635494</v>
      </c>
      <c r="K44" s="1">
        <v>9.116565496613003</v>
      </c>
      <c r="L44" s="1">
        <v>9.298241527604292</v>
      </c>
      <c r="M44" s="1">
        <v>9.479463822254282</v>
      </c>
      <c r="N44" s="1">
        <v>9.705426219103495</v>
      </c>
      <c r="O44" s="1">
        <v>9.885744888660849</v>
      </c>
      <c r="P44" s="1">
        <v>10.02071381793405</v>
      </c>
      <c r="Q44" s="1">
        <v>10.12855954647834</v>
      </c>
      <c r="R44" s="1">
        <v>10.17343692611212</v>
      </c>
      <c r="S44" s="1">
        <v>10.12857747591583</v>
      </c>
      <c r="T44" s="1">
        <v>10.08369562287734</v>
      </c>
      <c r="U44" s="1">
        <v>10.03879135580755</v>
      </c>
    </row>
    <row r="45" spans="1:21" ht="12.75">
      <c r="A45" t="s">
        <v>8</v>
      </c>
      <c r="B45" s="1">
        <v>8.687414800951919</v>
      </c>
      <c r="C45" s="1">
        <v>8.405884118883218</v>
      </c>
      <c r="D45" s="1">
        <v>8.213931381370989</v>
      </c>
      <c r="E45" s="1">
        <v>7.973452551043923</v>
      </c>
      <c r="F45" s="1">
        <v>7.550296947654344</v>
      </c>
      <c r="G45" s="1">
        <v>7.279093338247489</v>
      </c>
      <c r="H45" s="1">
        <v>7.094975927760245</v>
      </c>
      <c r="I45" s="1">
        <v>7.046632124352332</v>
      </c>
      <c r="J45" s="1">
        <v>7.221545042662313</v>
      </c>
      <c r="K45" s="1">
        <v>7.550893943219114</v>
      </c>
      <c r="L45" s="1">
        <v>7.55609655267449</v>
      </c>
      <c r="M45" s="1">
        <v>7.879812072500043</v>
      </c>
      <c r="N45" s="1">
        <v>8.432256977612498</v>
      </c>
      <c r="O45" s="1">
        <v>8.998682405915478</v>
      </c>
      <c r="P45" s="1">
        <v>9.525175120665907</v>
      </c>
      <c r="Q45" s="1">
        <v>9.657091646624734</v>
      </c>
      <c r="R45" s="1">
        <v>9.743680017588549</v>
      </c>
      <c r="S45" s="1">
        <v>9.785025102326012</v>
      </c>
      <c r="T45" s="1">
        <v>9.730912351213247</v>
      </c>
      <c r="U45" s="1">
        <v>9.691020437696041</v>
      </c>
    </row>
    <row r="46" spans="1:21" ht="12.75">
      <c r="A46" t="s">
        <v>9</v>
      </c>
      <c r="B46" s="1"/>
      <c r="C46" s="1"/>
      <c r="D46" s="1"/>
      <c r="E46" s="1"/>
      <c r="F46" s="1"/>
      <c r="G46" s="1"/>
      <c r="H46" s="1"/>
      <c r="I46" s="1"/>
      <c r="J46" s="1"/>
      <c r="K46" s="1"/>
      <c r="L46" s="1"/>
      <c r="M46" s="1"/>
      <c r="N46" s="1"/>
      <c r="O46" s="1"/>
      <c r="P46" s="1"/>
      <c r="Q46" s="1"/>
      <c r="R46" s="1"/>
      <c r="S46" s="1"/>
      <c r="T46" s="1"/>
      <c r="U46" s="1"/>
    </row>
    <row r="47" spans="1:21" ht="12.75">
      <c r="A47" t="s">
        <v>10</v>
      </c>
      <c r="B47" s="1">
        <v>7.293401039123516</v>
      </c>
      <c r="C47" s="1">
        <v>7.246889611921581</v>
      </c>
      <c r="D47" s="1">
        <v>7.396251316220942</v>
      </c>
      <c r="E47" s="1">
        <v>7.751064487332308</v>
      </c>
      <c r="F47" s="1">
        <v>7.770178876254855</v>
      </c>
      <c r="G47" s="1">
        <v>7.878607272723201</v>
      </c>
      <c r="H47" s="1">
        <v>7.9203993254077</v>
      </c>
      <c r="I47" s="1">
        <v>7.977274679115485</v>
      </c>
      <c r="J47" s="1">
        <v>9.42475518785977</v>
      </c>
      <c r="K47" s="1">
        <v>9.885308604681674</v>
      </c>
      <c r="L47" s="1">
        <v>10.1</v>
      </c>
      <c r="M47" s="1">
        <v>10.3</v>
      </c>
      <c r="N47" s="1">
        <v>10.35</v>
      </c>
      <c r="O47" s="1">
        <v>10.35</v>
      </c>
      <c r="P47" s="1">
        <v>10.3</v>
      </c>
      <c r="Q47" s="1">
        <v>10</v>
      </c>
      <c r="R47" s="1">
        <v>9.6</v>
      </c>
      <c r="S47" s="1">
        <v>9.3</v>
      </c>
      <c r="T47" s="1">
        <v>9.25</v>
      </c>
      <c r="U47" s="1">
        <v>9.2</v>
      </c>
    </row>
    <row r="48" spans="1:21" ht="12.75">
      <c r="A48" t="s">
        <v>11</v>
      </c>
      <c r="B48" s="1">
        <v>1.985252410663642</v>
      </c>
      <c r="C48" s="1">
        <v>3.189189189189189</v>
      </c>
      <c r="D48" s="1">
        <v>2.057390362750406</v>
      </c>
      <c r="E48" s="1">
        <v>1.946607341490545</v>
      </c>
      <c r="F48" s="1">
        <v>2.302077484559236</v>
      </c>
      <c r="G48" s="1">
        <v>3.044871794871795</v>
      </c>
      <c r="H48" s="1">
        <v>2.493368700265252</v>
      </c>
      <c r="I48" s="1">
        <v>4.057017543859649</v>
      </c>
      <c r="J48" s="1">
        <v>7.12682379349046</v>
      </c>
      <c r="K48" s="1">
        <v>9.066232356134636</v>
      </c>
      <c r="L48" s="1">
        <v>6.027397260273973</v>
      </c>
      <c r="M48" s="1">
        <v>6.327397260273973</v>
      </c>
      <c r="N48" s="1">
        <v>6.8</v>
      </c>
      <c r="O48" s="1">
        <v>7.1</v>
      </c>
      <c r="P48" s="1">
        <v>7.1</v>
      </c>
      <c r="Q48" s="1">
        <v>6.9</v>
      </c>
      <c r="R48" s="1">
        <v>6.7</v>
      </c>
      <c r="S48" s="1">
        <v>6.5</v>
      </c>
      <c r="T48" s="1">
        <v>6.3</v>
      </c>
      <c r="U48" s="1">
        <v>6.1</v>
      </c>
    </row>
    <row r="49" spans="1:21" ht="12.75">
      <c r="A49" t="s">
        <v>12</v>
      </c>
      <c r="B49" s="1">
        <v>4.449478686555293</v>
      </c>
      <c r="C49" s="1">
        <v>4.617522187471645</v>
      </c>
      <c r="D49" s="1">
        <v>4.557435307279835</v>
      </c>
      <c r="E49" s="1">
        <v>4.644404655984602</v>
      </c>
      <c r="F49" s="1">
        <v>4.82645455088822</v>
      </c>
      <c r="G49" s="1">
        <v>5.301793708545419</v>
      </c>
      <c r="H49" s="1">
        <v>6.304180803319738</v>
      </c>
      <c r="I49" s="1">
        <v>7.527435180303551</v>
      </c>
      <c r="J49" s="1">
        <v>10.5730911101743</v>
      </c>
      <c r="K49" s="1">
        <v>12.02287468427172</v>
      </c>
      <c r="L49" s="1">
        <v>12.4</v>
      </c>
      <c r="M49" s="1">
        <v>12.8</v>
      </c>
      <c r="N49" s="1">
        <v>13.2</v>
      </c>
      <c r="O49" s="1">
        <v>13.9</v>
      </c>
      <c r="P49" s="1">
        <v>14.5</v>
      </c>
      <c r="Q49" s="1">
        <v>14.5</v>
      </c>
      <c r="R49" s="1">
        <v>14.5</v>
      </c>
      <c r="S49" s="1">
        <v>14</v>
      </c>
      <c r="T49" s="1">
        <v>13.5</v>
      </c>
      <c r="U49" s="1">
        <v>13</v>
      </c>
    </row>
    <row r="50" spans="1:21" ht="12.75">
      <c r="A50" t="s">
        <v>13</v>
      </c>
      <c r="B50" s="1">
        <v>6.166692040912333</v>
      </c>
      <c r="C50" s="1">
        <v>6.115784869740678</v>
      </c>
      <c r="D50" s="1">
        <v>6.264456639429731</v>
      </c>
      <c r="E50" s="1">
        <v>6.361005555702643</v>
      </c>
      <c r="F50" s="1">
        <v>6.604324928132225</v>
      </c>
      <c r="G50" s="1">
        <v>6.810507044544616</v>
      </c>
      <c r="H50" s="1">
        <v>6.863202009989151</v>
      </c>
      <c r="I50" s="1">
        <v>7.06199631687055</v>
      </c>
      <c r="J50" s="1">
        <v>7.357978883528487</v>
      </c>
      <c r="K50" s="1">
        <v>7.459111046329288</v>
      </c>
      <c r="L50" s="1">
        <v>7.654094888814274</v>
      </c>
      <c r="M50" s="1">
        <v>7.967974888019728</v>
      </c>
      <c r="N50" s="1">
        <v>8.198054950799497</v>
      </c>
      <c r="O50" s="1">
        <v>8.427559813422507</v>
      </c>
      <c r="P50" s="1">
        <v>8.564918473702477</v>
      </c>
      <c r="Q50" s="1">
        <v>8.793506177517639</v>
      </c>
      <c r="R50" s="1">
        <v>8.839109424429314</v>
      </c>
      <c r="S50" s="1">
        <v>8.839109424429314</v>
      </c>
      <c r="T50" s="1">
        <v>8.747948533854455</v>
      </c>
      <c r="U50" s="1">
        <v>8.565444430922236</v>
      </c>
    </row>
    <row r="51" spans="1:21" ht="12.75">
      <c r="A51" t="s">
        <v>14</v>
      </c>
      <c r="B51" s="1">
        <v>3.983605737991699</v>
      </c>
      <c r="C51" s="1">
        <v>3.794497977932002</v>
      </c>
      <c r="D51" s="1">
        <v>3.791445457277375</v>
      </c>
      <c r="E51" s="1">
        <v>3.830594815961651</v>
      </c>
      <c r="F51" s="1">
        <v>3.859999999999993</v>
      </c>
      <c r="G51" s="1">
        <v>4.006602641056422</v>
      </c>
      <c r="H51" s="1">
        <v>4.040810172387797</v>
      </c>
      <c r="I51" s="1">
        <v>4.008438818565401</v>
      </c>
      <c r="J51" s="1">
        <v>4.485607008760958</v>
      </c>
      <c r="K51" s="1">
        <v>5.203999818465123</v>
      </c>
      <c r="L51" s="1">
        <v>5.497053542334131</v>
      </c>
      <c r="M51" s="1">
        <v>5.657381277102798</v>
      </c>
      <c r="N51" s="1">
        <v>5.601762127940369</v>
      </c>
      <c r="O51" s="1">
        <v>5.572786825421958</v>
      </c>
      <c r="P51" s="1">
        <v>5.545212978701581</v>
      </c>
      <c r="Q51" s="1">
        <v>5.515338842718477</v>
      </c>
      <c r="R51" s="1">
        <v>5.485057626140313</v>
      </c>
      <c r="S51" s="1">
        <v>5.454100686541153</v>
      </c>
      <c r="T51" s="1">
        <v>5.421018405878926</v>
      </c>
      <c r="U51" s="1">
        <v>5.385780247181488</v>
      </c>
    </row>
    <row r="52" spans="1:21" ht="12.75">
      <c r="A52" t="s">
        <v>15</v>
      </c>
      <c r="B52" s="1">
        <v>3.293086618638653</v>
      </c>
      <c r="C52" s="1">
        <v>3.28352873308872</v>
      </c>
      <c r="D52" s="1">
        <v>3.202519982793067</v>
      </c>
      <c r="E52" s="1">
        <v>3.154721669525181</v>
      </c>
      <c r="F52" s="1">
        <v>3.089901525248459</v>
      </c>
      <c r="G52" s="1">
        <v>3.145533615897912</v>
      </c>
      <c r="H52" s="1">
        <v>3.161010753265687</v>
      </c>
      <c r="I52" s="1">
        <v>3.24234295976536</v>
      </c>
      <c r="J52" s="1">
        <v>3.51854022343911</v>
      </c>
      <c r="K52" s="1">
        <v>3.851753012682945</v>
      </c>
      <c r="L52" s="1">
        <v>3.85</v>
      </c>
      <c r="M52" s="1">
        <v>3.8</v>
      </c>
      <c r="N52" s="1">
        <v>3.7</v>
      </c>
      <c r="O52" s="1">
        <v>3.65</v>
      </c>
      <c r="P52" s="1">
        <v>3.55</v>
      </c>
      <c r="Q52" s="1">
        <v>3.5</v>
      </c>
      <c r="R52" s="1">
        <v>3.5</v>
      </c>
      <c r="S52" s="1">
        <v>3.45</v>
      </c>
      <c r="T52" s="1">
        <v>3.4</v>
      </c>
      <c r="U52" s="1">
        <v>3.35</v>
      </c>
    </row>
    <row r="53" spans="1:21" ht="12.75">
      <c r="A53" t="s">
        <v>16</v>
      </c>
      <c r="B53" s="1">
        <v>4.474607102995975</v>
      </c>
      <c r="C53" s="1">
        <v>4.416622517565259</v>
      </c>
      <c r="D53" s="1">
        <v>4.358908765440632</v>
      </c>
      <c r="E53" s="1">
        <v>4.243422701914291</v>
      </c>
      <c r="F53" s="1">
        <v>4.180086605125862</v>
      </c>
      <c r="G53" s="1">
        <v>4.295831327246868</v>
      </c>
      <c r="H53" s="1">
        <v>4.379677808562876</v>
      </c>
      <c r="I53" s="1">
        <v>4.611017522129967</v>
      </c>
      <c r="J53" s="1">
        <v>5.260298138432182</v>
      </c>
      <c r="K53" s="1">
        <v>5.681910943526439</v>
      </c>
      <c r="L53" s="1">
        <v>6.181910943526439</v>
      </c>
      <c r="M53" s="1">
        <v>6.581910943526439</v>
      </c>
      <c r="N53" s="1">
        <v>6.781910943526439</v>
      </c>
      <c r="O53" s="1">
        <v>6.981910943526438</v>
      </c>
      <c r="P53" s="1">
        <v>7.181910943526439</v>
      </c>
      <c r="Q53" s="1">
        <v>7.381910943526439</v>
      </c>
      <c r="R53" s="1">
        <v>7.5</v>
      </c>
      <c r="S53" s="1">
        <v>7.6</v>
      </c>
      <c r="T53" s="1">
        <v>7.5</v>
      </c>
      <c r="U53" s="1">
        <v>7.4</v>
      </c>
    </row>
    <row r="54" spans="1:21" ht="12.75">
      <c r="A54" t="s">
        <v>17</v>
      </c>
      <c r="B54" s="1"/>
      <c r="C54" s="1"/>
      <c r="D54" s="1"/>
      <c r="E54" s="1"/>
      <c r="F54" s="1"/>
      <c r="G54" s="1"/>
      <c r="H54" s="1"/>
      <c r="I54" s="1"/>
      <c r="J54" s="1"/>
      <c r="K54" s="1"/>
      <c r="L54" s="1"/>
      <c r="M54" s="1"/>
      <c r="N54" s="1"/>
      <c r="O54" s="1"/>
      <c r="P54" s="1"/>
      <c r="Q54" s="1"/>
      <c r="R54" s="1"/>
      <c r="S54" s="1"/>
      <c r="T54" s="1"/>
      <c r="U54" s="1"/>
    </row>
    <row r="55" spans="1:21" ht="12.75">
      <c r="A55" t="s">
        <v>18</v>
      </c>
      <c r="B55" s="1">
        <v>3.633632008539324</v>
      </c>
      <c r="C55" s="1">
        <v>3.349170983635305</v>
      </c>
      <c r="D55" s="1">
        <v>3.245514892598673</v>
      </c>
      <c r="E55" s="1">
        <v>3.018754022748885</v>
      </c>
      <c r="F55" s="1">
        <v>2.922630525663666</v>
      </c>
      <c r="G55" s="1">
        <v>2.985613944794022</v>
      </c>
      <c r="H55" s="1">
        <v>2.692418353942241</v>
      </c>
      <c r="I55" s="1">
        <v>2.811142476472312</v>
      </c>
      <c r="J55" s="1">
        <v>3.091949366247889</v>
      </c>
      <c r="K55" s="1">
        <v>3.525911019520666</v>
      </c>
      <c r="L55" s="1">
        <v>3.9</v>
      </c>
      <c r="M55" s="1">
        <v>4.3</v>
      </c>
      <c r="N55" s="1">
        <v>4.7</v>
      </c>
      <c r="O55" s="1">
        <v>5.1</v>
      </c>
      <c r="P55" s="1">
        <v>5.44</v>
      </c>
      <c r="Q55" s="1">
        <v>5.7</v>
      </c>
      <c r="R55" s="1">
        <v>5.7</v>
      </c>
      <c r="S55" s="1">
        <v>5.6</v>
      </c>
      <c r="T55" s="1">
        <v>5.5</v>
      </c>
      <c r="U55" s="1">
        <v>5.4</v>
      </c>
    </row>
    <row r="56" spans="1:21" ht="12.75">
      <c r="A56" t="s">
        <v>54</v>
      </c>
      <c r="B56" s="1">
        <v>3.815439219165927</v>
      </c>
      <c r="C56" s="1">
        <v>3.680709534368071</v>
      </c>
      <c r="D56" s="1">
        <v>3.641207815275291</v>
      </c>
      <c r="E56" s="1">
        <v>3.527336860670194</v>
      </c>
      <c r="F56" s="1">
        <v>3.782821539830886</v>
      </c>
      <c r="G56" s="1">
        <v>3.949100482667837</v>
      </c>
      <c r="H56" s="1">
        <v>4.27947598253277</v>
      </c>
      <c r="I56" s="1">
        <v>4.702329594477998</v>
      </c>
      <c r="J56" s="1">
        <v>4.971652856519843</v>
      </c>
      <c r="K56" s="1">
        <v>5.981794538361508</v>
      </c>
      <c r="L56" s="1">
        <v>6.574977364626636</v>
      </c>
      <c r="M56" s="1">
        <v>6.908128653227084</v>
      </c>
      <c r="N56" s="1">
        <v>7.175846910097739</v>
      </c>
      <c r="O56" s="1">
        <v>7.305188592630699</v>
      </c>
      <c r="P56" s="1">
        <v>7.082844375434972</v>
      </c>
      <c r="Q56" s="1">
        <v>6.881136796814157</v>
      </c>
      <c r="R56" s="1">
        <v>6.742487578292123</v>
      </c>
      <c r="S56" s="1">
        <v>6.630949248595591</v>
      </c>
      <c r="T56" s="1">
        <v>6.52130838302653</v>
      </c>
      <c r="U56" s="1">
        <v>6.398975417242494</v>
      </c>
    </row>
    <row r="57" spans="1:21" ht="12.75">
      <c r="A57" t="s">
        <v>20</v>
      </c>
      <c r="B57" s="1">
        <v>2.660987947977485</v>
      </c>
      <c r="C57" s="1">
        <v>2.559866638708019</v>
      </c>
      <c r="D57" s="1">
        <v>2.431111860657999</v>
      </c>
      <c r="E57" s="1">
        <v>2.40361285619467</v>
      </c>
      <c r="F57" s="1">
        <v>2.519822539299645</v>
      </c>
      <c r="G57" s="1">
        <v>2.556852800888457</v>
      </c>
      <c r="H57" s="1">
        <v>2.466298596387922</v>
      </c>
      <c r="I57" s="1">
        <v>2.886130292385933</v>
      </c>
      <c r="J57" s="1">
        <v>3.03546672249084</v>
      </c>
      <c r="K57" s="1">
        <v>3.140885655779397</v>
      </c>
      <c r="L57" s="1">
        <v>3.383640328321212</v>
      </c>
      <c r="M57" s="1">
        <v>3.673779546554255</v>
      </c>
      <c r="N57" s="1">
        <v>3.673779546554255</v>
      </c>
      <c r="O57" s="1">
        <v>3.721918587260859</v>
      </c>
      <c r="P57" s="1">
        <v>3.673827637503579</v>
      </c>
      <c r="Q57" s="1">
        <v>3.693050581501098</v>
      </c>
      <c r="R57" s="1">
        <v>3.58736657874605</v>
      </c>
      <c r="S57" s="1">
        <v>3.558543668904968</v>
      </c>
      <c r="T57" s="1">
        <v>3.510515055193142</v>
      </c>
      <c r="U57" s="1">
        <v>3.433631003444327</v>
      </c>
    </row>
    <row r="58" spans="1:21" ht="12.75">
      <c r="A58" t="s">
        <v>21</v>
      </c>
      <c r="B58" s="1">
        <v>10.92518824519189</v>
      </c>
      <c r="C58" s="1">
        <v>9.760375891751739</v>
      </c>
      <c r="D58" s="1">
        <v>9.232102958782637</v>
      </c>
      <c r="E58" s="1">
        <v>8.491610704186506</v>
      </c>
      <c r="F58" s="1">
        <v>7.780776993784578</v>
      </c>
      <c r="G58" s="1">
        <v>7.243641468092561</v>
      </c>
      <c r="H58" s="1">
        <v>6.760273762084906</v>
      </c>
      <c r="I58" s="1">
        <v>6.687620684836526</v>
      </c>
      <c r="J58" s="1">
        <v>7.958691432419121</v>
      </c>
      <c r="K58" s="1">
        <v>8.060324140901574</v>
      </c>
      <c r="L58" s="1">
        <v>8.52491543892723</v>
      </c>
      <c r="M58" s="1">
        <v>8.905181626929588</v>
      </c>
      <c r="N58" s="1">
        <v>9.198448429140454</v>
      </c>
      <c r="O58" s="1">
        <v>9.490653510011265</v>
      </c>
      <c r="P58" s="1">
        <v>9.795395452860527</v>
      </c>
      <c r="Q58" s="1">
        <v>9.894784660712887</v>
      </c>
      <c r="R58" s="1">
        <v>9.818292685977267</v>
      </c>
      <c r="S58" s="1">
        <v>9.719256068885299</v>
      </c>
      <c r="T58" s="1">
        <v>9.588710911103846</v>
      </c>
      <c r="U58" s="1">
        <v>9.435493802252633</v>
      </c>
    </row>
    <row r="59" spans="1:21" ht="12.75">
      <c r="A59" t="s">
        <v>22</v>
      </c>
      <c r="B59" s="1">
        <v>8.429455556552156</v>
      </c>
      <c r="C59" s="1">
        <v>7.920525038209117</v>
      </c>
      <c r="D59" s="1">
        <v>7.929059539315217</v>
      </c>
      <c r="E59" s="1">
        <v>7.85902043881766</v>
      </c>
      <c r="F59" s="1">
        <v>7.649176862583524</v>
      </c>
      <c r="G59" s="1">
        <v>7.312591429692797</v>
      </c>
      <c r="H59" s="1">
        <v>7.742016101679787</v>
      </c>
      <c r="I59" s="1">
        <v>7.836221712976224</v>
      </c>
      <c r="J59" s="1">
        <v>8.906177009594309</v>
      </c>
      <c r="K59" s="1">
        <v>9.140172109602853</v>
      </c>
      <c r="L59" s="1">
        <v>9.210908771868597</v>
      </c>
      <c r="M59" s="1">
        <v>9.543861086455374</v>
      </c>
      <c r="N59" s="1">
        <v>9.838339961515766</v>
      </c>
      <c r="O59" s="1">
        <v>10.08495497441266</v>
      </c>
      <c r="P59" s="1">
        <v>10.21196481187307</v>
      </c>
      <c r="Q59" s="1">
        <v>10.26465792323485</v>
      </c>
      <c r="R59" s="1">
        <v>10.13461320498645</v>
      </c>
      <c r="S59" s="1">
        <v>9.959651602965033</v>
      </c>
      <c r="T59" s="1">
        <v>9.803753239392572</v>
      </c>
      <c r="U59" s="1">
        <v>9.701981952656476</v>
      </c>
    </row>
    <row r="60" spans="1:21" ht="12.75">
      <c r="A60" t="s">
        <v>55</v>
      </c>
      <c r="B60" s="1">
        <v>11.23899476045386</v>
      </c>
      <c r="C60" s="1">
        <v>11.08835661810368</v>
      </c>
      <c r="D60" s="1">
        <v>11.29584477626744</v>
      </c>
      <c r="E60" s="1">
        <v>10.43654972851083</v>
      </c>
      <c r="F60" s="1">
        <v>10.26845581651037</v>
      </c>
      <c r="G60" s="1">
        <v>10.09939795364539</v>
      </c>
      <c r="H60" s="1">
        <v>9.072006153730566</v>
      </c>
      <c r="I60" s="1">
        <v>8.815594203519824</v>
      </c>
      <c r="J60" s="1">
        <v>10.30944745605565</v>
      </c>
      <c r="K60" s="1">
        <v>11.21936979167467</v>
      </c>
      <c r="L60" s="1">
        <v>12.15273910934531</v>
      </c>
      <c r="M60" s="1">
        <v>12.74755939808681</v>
      </c>
      <c r="N60" s="1">
        <v>12.78790536187482</v>
      </c>
      <c r="O60" s="1">
        <v>12.72574041750312</v>
      </c>
      <c r="P60" s="1">
        <v>12.72574041750312</v>
      </c>
      <c r="Q60" s="1">
        <v>12.72574041750313</v>
      </c>
      <c r="R60" s="1">
        <v>12.6659063118793</v>
      </c>
      <c r="S60" s="1">
        <v>12.57857221819163</v>
      </c>
      <c r="T60" s="1">
        <v>12.47491538239276</v>
      </c>
      <c r="U60" s="1">
        <v>12.37113262293727</v>
      </c>
    </row>
    <row r="61" spans="1:21" ht="12.75">
      <c r="A61" t="s">
        <v>24</v>
      </c>
      <c r="B61" s="1">
        <v>8.118094460152351</v>
      </c>
      <c r="C61" s="1">
        <v>7.956542352819389</v>
      </c>
      <c r="D61" s="1">
        <v>8.366143313016071</v>
      </c>
      <c r="E61" s="1">
        <v>8.61118836914873</v>
      </c>
      <c r="F61" s="1">
        <v>9.206977179058265</v>
      </c>
      <c r="G61" s="1">
        <v>10.41129897622473</v>
      </c>
      <c r="H61" s="1">
        <v>11.79828560468313</v>
      </c>
      <c r="I61" s="1">
        <v>13.88565032188555</v>
      </c>
      <c r="J61" s="1">
        <v>16.68973029652017</v>
      </c>
      <c r="K61" s="1">
        <v>17.90817113039878</v>
      </c>
      <c r="L61" s="1">
        <v>18.68645370807398</v>
      </c>
      <c r="M61" s="1">
        <v>19.08645370807398</v>
      </c>
      <c r="N61" s="1">
        <v>19.28645370807398</v>
      </c>
      <c r="O61" s="1">
        <v>19.38645370807398</v>
      </c>
      <c r="P61" s="1">
        <v>19.38645370807398</v>
      </c>
      <c r="Q61" s="1">
        <v>19.28645370807398</v>
      </c>
      <c r="R61" s="1">
        <v>19.18645370807398</v>
      </c>
      <c r="S61" s="1">
        <v>19.08645370807398</v>
      </c>
      <c r="T61" s="1">
        <v>18.88645370807398</v>
      </c>
      <c r="U61" s="1">
        <v>18.68645370807398</v>
      </c>
    </row>
    <row r="62" spans="1:21" ht="12.75">
      <c r="A62" t="s">
        <v>25</v>
      </c>
      <c r="B62" s="1">
        <v>6.464728634639714</v>
      </c>
      <c r="C62" s="1">
        <v>6.164977065458999</v>
      </c>
      <c r="D62" s="1">
        <v>5.973981566777632</v>
      </c>
      <c r="E62" s="1">
        <v>5.998650577193606</v>
      </c>
      <c r="F62" s="1">
        <v>5.925861390896037</v>
      </c>
      <c r="G62" s="1">
        <v>6.085576568009083</v>
      </c>
      <c r="H62" s="1">
        <v>6.177977797507567</v>
      </c>
      <c r="I62" s="1">
        <v>6.694798277572281</v>
      </c>
      <c r="J62" s="1">
        <v>7.445260498601773</v>
      </c>
      <c r="K62" s="1">
        <v>8.175638904314226</v>
      </c>
      <c r="L62" s="1">
        <v>8.246625168765966</v>
      </c>
      <c r="M62" s="1">
        <v>8.993155080651807</v>
      </c>
      <c r="N62" s="1">
        <v>9.061331928821994</v>
      </c>
      <c r="O62" s="1">
        <v>9.934118858226087</v>
      </c>
      <c r="P62" s="1">
        <v>10.82263777742778</v>
      </c>
      <c r="Q62" s="1">
        <v>11.38500500393288</v>
      </c>
      <c r="R62" s="1">
        <v>10.72963042151793</v>
      </c>
      <c r="S62" s="1">
        <v>10.35551501582412</v>
      </c>
      <c r="T62" s="1">
        <v>9.96923441470635</v>
      </c>
      <c r="U62" s="1">
        <v>9.48056613587082</v>
      </c>
    </row>
    <row r="63" spans="1:21" ht="12.75">
      <c r="A63" t="s">
        <v>26</v>
      </c>
      <c r="B63" s="1">
        <v>3.739019700076658</v>
      </c>
      <c r="C63" s="1">
        <v>3.648364175258997</v>
      </c>
      <c r="D63" s="1">
        <v>3.58671639861471</v>
      </c>
      <c r="E63" s="1">
        <v>3.516473652011107</v>
      </c>
      <c r="F63" s="1">
        <v>3.456222847012535</v>
      </c>
      <c r="G63" s="1">
        <v>3.419455098138968</v>
      </c>
      <c r="H63" s="1">
        <v>3.462159847897967</v>
      </c>
      <c r="I63" s="1">
        <v>3.603824054471747</v>
      </c>
      <c r="J63" s="1">
        <v>3.874493883068528</v>
      </c>
      <c r="K63" s="1">
        <v>4.192550647749498</v>
      </c>
      <c r="L63" s="1">
        <v>4.492550647749498</v>
      </c>
      <c r="M63" s="1">
        <v>4.68531126660477</v>
      </c>
      <c r="N63" s="1">
        <v>4.7925506477495</v>
      </c>
      <c r="O63" s="1">
        <v>4.892550647749499</v>
      </c>
      <c r="P63" s="1">
        <v>4.98531126660477</v>
      </c>
      <c r="Q63" s="1">
        <v>5.03531126660477</v>
      </c>
      <c r="R63" s="1">
        <v>5.03531126660477</v>
      </c>
      <c r="S63" s="1">
        <v>4.918074893765101</v>
      </c>
      <c r="T63" s="1">
        <v>4.718074893765102</v>
      </c>
      <c r="U63" s="1">
        <v>4.618074893765101</v>
      </c>
    </row>
    <row r="64" spans="1:21" ht="12.75">
      <c r="A64" t="s">
        <v>27</v>
      </c>
      <c r="B64" s="1"/>
      <c r="C64" s="1"/>
      <c r="D64" s="1"/>
      <c r="E64" s="1"/>
      <c r="F64" s="1"/>
      <c r="G64" s="1"/>
      <c r="H64" s="1"/>
      <c r="I64" s="1"/>
      <c r="J64" s="1"/>
      <c r="K64" s="1"/>
      <c r="L64" s="1"/>
      <c r="M64" s="1"/>
      <c r="N64" s="1"/>
      <c r="O64" s="1"/>
      <c r="P64" s="1"/>
      <c r="Q64" s="1"/>
      <c r="R64" s="1"/>
      <c r="S64" s="1"/>
      <c r="T64" s="1"/>
      <c r="U64" s="1"/>
    </row>
    <row r="65" spans="1:21" ht="12.75">
      <c r="A65" t="s">
        <v>56</v>
      </c>
      <c r="B65" s="1">
        <v>5.539121672138609</v>
      </c>
      <c r="C65" s="1">
        <v>5.392427241166737</v>
      </c>
      <c r="D65" s="1">
        <v>5.314572214135533</v>
      </c>
      <c r="E65" s="1">
        <v>5.167741935483871</v>
      </c>
      <c r="F65" s="1">
        <v>5.218005976287633</v>
      </c>
      <c r="G65" s="1">
        <v>5.402372555306188</v>
      </c>
      <c r="H65" s="1">
        <v>5.843365778688525</v>
      </c>
      <c r="I65" s="1">
        <v>6.29368397536144</v>
      </c>
      <c r="J65" s="1">
        <v>7.049874279894332</v>
      </c>
      <c r="K65" s="1">
        <v>7.762688089773017</v>
      </c>
      <c r="L65" s="1">
        <v>8.36566483557047</v>
      </c>
      <c r="M65" s="1">
        <v>8.788399649663017</v>
      </c>
      <c r="N65" s="1">
        <v>9.053767676577191</v>
      </c>
      <c r="O65" s="1">
        <v>9.286917222619058</v>
      </c>
      <c r="P65" s="1">
        <v>9.388820266105736</v>
      </c>
      <c r="Q65" s="1">
        <v>9.494546034085433</v>
      </c>
      <c r="R65" s="1">
        <v>9.530543700086811</v>
      </c>
      <c r="S65" s="1">
        <v>9.481180414157526</v>
      </c>
      <c r="T65" s="1">
        <v>9.440766687058751</v>
      </c>
      <c r="U65" s="1">
        <v>9.440011172392728</v>
      </c>
    </row>
    <row r="66" spans="1:21" ht="12.75">
      <c r="A66" t="s">
        <v>57</v>
      </c>
      <c r="B66" s="1">
        <v>4.500593817757881</v>
      </c>
      <c r="C66" s="1">
        <v>4.526295580387719</v>
      </c>
      <c r="D66" s="1">
        <v>4.674343680612994</v>
      </c>
      <c r="E66" s="1">
        <v>4.784160564144284</v>
      </c>
      <c r="F66" s="1">
        <v>4.943258444019473</v>
      </c>
      <c r="G66" s="1">
        <v>5.373972111433275</v>
      </c>
      <c r="H66" s="1">
        <v>6.046341200560399</v>
      </c>
      <c r="I66" s="1">
        <v>6.855553998857623</v>
      </c>
      <c r="J66" s="1">
        <v>8.061855759365159</v>
      </c>
      <c r="K66" s="1">
        <v>9.244993953582442</v>
      </c>
      <c r="L66" s="1">
        <v>9.616551533513148</v>
      </c>
      <c r="M66" s="1">
        <v>9.970597659937187</v>
      </c>
      <c r="N66" s="1">
        <v>10.06900526222072</v>
      </c>
      <c r="O66" s="1">
        <v>10.04670924098623</v>
      </c>
      <c r="P66" s="1">
        <v>9.924255371934684</v>
      </c>
      <c r="Q66" s="1">
        <v>9.741621814168111</v>
      </c>
      <c r="R66" s="1">
        <v>9.498602997766827</v>
      </c>
      <c r="S66" s="1">
        <v>9.254929858228463</v>
      </c>
      <c r="T66" s="1">
        <v>9.010600633801532</v>
      </c>
      <c r="U66" s="1">
        <v>8.705232648301948</v>
      </c>
    </row>
    <row r="67" spans="1:21" ht="12.75">
      <c r="A67" t="s">
        <v>30</v>
      </c>
      <c r="B67" s="1">
        <f aca="true" t="shared" si="33" ref="B67:U67">AVERAGE(B37:B66)</f>
        <v>5.874299547101623</v>
      </c>
      <c r="C67" s="1">
        <f t="shared" si="33"/>
        <v>5.722544448761936</v>
      </c>
      <c r="D67" s="1">
        <f t="shared" si="33"/>
        <v>5.623483843999407</v>
      </c>
      <c r="E67" s="1">
        <f t="shared" si="33"/>
        <v>5.501782160666151</v>
      </c>
      <c r="F67" s="1">
        <f t="shared" si="33"/>
        <v>5.427743540550761</v>
      </c>
      <c r="G67" s="1">
        <f t="shared" si="33"/>
        <v>5.534030023200762</v>
      </c>
      <c r="H67" s="1">
        <f t="shared" si="33"/>
        <v>5.6508101530855885</v>
      </c>
      <c r="I67" s="1">
        <f t="shared" si="33"/>
        <v>6.005500199190842</v>
      </c>
      <c r="J67" s="1">
        <f t="shared" si="33"/>
        <v>6.97097093405802</v>
      </c>
      <c r="K67" s="1">
        <f t="shared" si="33"/>
        <v>7.65205016092397</v>
      </c>
      <c r="L67" s="1">
        <f t="shared" si="33"/>
        <v>7.864997274117923</v>
      </c>
      <c r="M67" s="1">
        <f t="shared" si="33"/>
        <v>8.20108300291612</v>
      </c>
      <c r="N67" s="1">
        <f t="shared" si="33"/>
        <v>8.420353685554753</v>
      </c>
      <c r="O67" s="1">
        <f t="shared" si="33"/>
        <v>8.623453596614164</v>
      </c>
      <c r="P67" s="1">
        <f t="shared" si="33"/>
        <v>8.749058913303166</v>
      </c>
      <c r="Q67" s="1">
        <f t="shared" si="33"/>
        <v>8.773593588253801</v>
      </c>
      <c r="R67" s="1">
        <f t="shared" si="33"/>
        <v>8.685578895055007</v>
      </c>
      <c r="S67" s="1">
        <f t="shared" si="33"/>
        <v>8.564905828086392</v>
      </c>
      <c r="T67" s="1">
        <f t="shared" si="33"/>
        <v>8.42526544371432</v>
      </c>
      <c r="U67" s="1">
        <f t="shared" si="33"/>
        <v>8.279149790258687</v>
      </c>
    </row>
    <row r="68" spans="1:21" ht="12.75">
      <c r="A68" t="s">
        <v>31</v>
      </c>
      <c r="B68" s="1">
        <f>AVERAGE(B38,B39,B41,B42,B43,B44,B45,B46,B47,B49,B50,B53,B55,B58,B59,B60,B61,B62,B65)</f>
        <v>6.889166098225633</v>
      </c>
      <c r="C68" s="1">
        <f aca="true" t="shared" si="34" ref="C68:L68">AVERAGE(C38,C39,C41,C42,C43,C44,C45,C46,C47,C49,C50,C53,C55,C58,C59,C60,C61,C62,C65)</f>
        <v>6.638588043662125</v>
      </c>
      <c r="D68" s="1">
        <f t="shared" si="34"/>
        <v>6.564315115030653</v>
      </c>
      <c r="E68" s="1">
        <f t="shared" si="34"/>
        <v>6.394182620057526</v>
      </c>
      <c r="F68" s="1">
        <f t="shared" si="34"/>
        <v>6.261658740997993</v>
      </c>
      <c r="G68" s="1">
        <f t="shared" si="34"/>
        <v>6.311162926520085</v>
      </c>
      <c r="H68" s="1">
        <f t="shared" si="34"/>
        <v>6.456865339941471</v>
      </c>
      <c r="I68" s="1">
        <f t="shared" si="34"/>
        <v>6.770922783637178</v>
      </c>
      <c r="J68" s="1">
        <f t="shared" si="34"/>
        <v>7.796538133140493</v>
      </c>
      <c r="K68" s="1">
        <f t="shared" si="34"/>
        <v>8.439688278639245</v>
      </c>
      <c r="L68" s="1">
        <f t="shared" si="34"/>
        <v>8.805388341104257</v>
      </c>
      <c r="M68" s="1">
        <f>AVERAGE(M38,M39,M41,M42,M43,M44,M45,M46,M47,M49,M50,M53,M55,M58,M59,M60,M61,M62,M65)</f>
        <v>9.204251989160092</v>
      </c>
      <c r="N68" s="1">
        <f aca="true" t="shared" si="35" ref="N68:U68">AVERAGE(N38,N39,N41,N42,N43,N44,N45,N46,N47,N49,N50,N53,N55,N58,N59,N60,N61,N62,N65)</f>
        <v>9.47338340936873</v>
      </c>
      <c r="O68" s="1">
        <f t="shared" si="35"/>
        <v>9.74687786880444</v>
      </c>
      <c r="P68" s="1">
        <f t="shared" si="35"/>
        <v>9.962208189921316</v>
      </c>
      <c r="Q68" s="1">
        <f t="shared" si="35"/>
        <v>10.039800526616087</v>
      </c>
      <c r="R68" s="1">
        <f t="shared" si="35"/>
        <v>9.957671714799226</v>
      </c>
      <c r="S68" s="1">
        <f t="shared" si="35"/>
        <v>9.833696995380613</v>
      </c>
      <c r="T68" s="1">
        <f t="shared" si="35"/>
        <v>9.690308954769005</v>
      </c>
      <c r="U68" s="1">
        <f t="shared" si="35"/>
        <v>9.539017850597114</v>
      </c>
    </row>
    <row r="69" spans="1:21" ht="12.75">
      <c r="A69" t="s">
        <v>32</v>
      </c>
      <c r="B69" s="1">
        <f>AVERAGE(B40,B44,B45,B50,B51,B65,B66)</f>
        <v>6.205611187850144</v>
      </c>
      <c r="C69" s="1">
        <f aca="true" t="shared" si="36" ref="C69:L69">AVERAGE(C40,C44,C45,C50,C51,C65,C66)</f>
        <v>6.054695339050854</v>
      </c>
      <c r="D69" s="1">
        <f t="shared" si="36"/>
        <v>6.031546271407416</v>
      </c>
      <c r="E69" s="1">
        <f t="shared" si="36"/>
        <v>5.9361813931532845</v>
      </c>
      <c r="F69" s="1">
        <f t="shared" si="36"/>
        <v>5.885424041592688</v>
      </c>
      <c r="G69" s="1">
        <f t="shared" si="36"/>
        <v>6.0342324949519135</v>
      </c>
      <c r="H69" s="1">
        <f t="shared" si="36"/>
        <v>6.203879512569868</v>
      </c>
      <c r="I69" s="1">
        <f t="shared" si="36"/>
        <v>6.504692325352939</v>
      </c>
      <c r="J69" s="1">
        <f t="shared" si="36"/>
        <v>7.189292703761827</v>
      </c>
      <c r="K69" s="1">
        <f t="shared" si="36"/>
        <v>7.812880142217682</v>
      </c>
      <c r="L69" s="1">
        <f t="shared" si="36"/>
        <v>8.08228879477189</v>
      </c>
      <c r="M69" s="1">
        <f>AVERAGE(M40,M44,M45,M50,M51,M65,M66)</f>
        <v>8.357548301459676</v>
      </c>
      <c r="N69" s="1">
        <f aca="true" t="shared" si="37" ref="N69:U69">AVERAGE(N40,N44,N45,N50,N51,N65,N66)</f>
        <v>8.55841689386836</v>
      </c>
      <c r="O69" s="1">
        <f t="shared" si="37"/>
        <v>8.718688025464653</v>
      </c>
      <c r="P69" s="1">
        <f t="shared" si="37"/>
        <v>8.810524285361995</v>
      </c>
      <c r="Q69" s="1">
        <f t="shared" si="37"/>
        <v>8.841626279376813</v>
      </c>
      <c r="R69" s="1">
        <f t="shared" si="37"/>
        <v>8.809880292992336</v>
      </c>
      <c r="S69" s="1">
        <f t="shared" si="37"/>
        <v>8.734104693701527</v>
      </c>
      <c r="T69" s="1">
        <f t="shared" si="37"/>
        <v>8.629914483404956</v>
      </c>
      <c r="U69" s="1">
        <f t="shared" si="37"/>
        <v>8.508689976260722</v>
      </c>
    </row>
    <row r="70" spans="2:21" ht="12.75">
      <c r="B70" s="1"/>
      <c r="C70" s="1"/>
      <c r="D70" s="1"/>
      <c r="E70" s="1"/>
      <c r="F70" s="1"/>
      <c r="G70" s="1"/>
      <c r="H70" s="1"/>
      <c r="I70" s="1"/>
      <c r="J70" s="1"/>
      <c r="K70" s="1"/>
      <c r="L70" s="1"/>
      <c r="M70" s="1"/>
      <c r="N70" s="1"/>
      <c r="O70" s="1"/>
      <c r="P70" s="1"/>
      <c r="Q70" s="1"/>
      <c r="R70" s="1"/>
      <c r="S70" s="1"/>
      <c r="T70" s="1"/>
      <c r="U70" s="1"/>
    </row>
    <row r="71" ht="12.75">
      <c r="B71" s="2" t="s">
        <v>88</v>
      </c>
    </row>
    <row r="72" spans="1:2" ht="12.75">
      <c r="A72" t="s">
        <v>58</v>
      </c>
      <c r="B72" s="1">
        <v>2.09465846936563</v>
      </c>
    </row>
    <row r="73" spans="1:2" ht="12.75">
      <c r="A73" t="s">
        <v>59</v>
      </c>
      <c r="B73" s="1">
        <v>1.6418571374584632</v>
      </c>
    </row>
    <row r="74" spans="1:2" ht="12.75">
      <c r="A74" t="s">
        <v>60</v>
      </c>
      <c r="B74" s="1">
        <v>2.0471021962835074</v>
      </c>
    </row>
    <row r="75" spans="1:2" ht="12.75">
      <c r="A75" t="s">
        <v>61</v>
      </c>
      <c r="B75" s="1">
        <v>1.8860644777475744</v>
      </c>
    </row>
    <row r="76" spans="1:2" ht="12.75">
      <c r="A76" t="s">
        <v>62</v>
      </c>
      <c r="B76" s="1">
        <v>2.2419120677155453</v>
      </c>
    </row>
    <row r="77" spans="1:2" ht="12.75">
      <c r="A77" t="s">
        <v>63</v>
      </c>
      <c r="B77" s="1">
        <v>2.195413204140019</v>
      </c>
    </row>
    <row r="78" spans="1:2" ht="12.75">
      <c r="A78" t="s">
        <v>64</v>
      </c>
      <c r="B78" s="1">
        <v>2.461653379415487</v>
      </c>
    </row>
    <row r="79" spans="1:2" ht="12.75">
      <c r="A79" t="s">
        <v>65</v>
      </c>
      <c r="B79" s="1">
        <v>2.450859534038812</v>
      </c>
    </row>
    <row r="80" spans="1:2" ht="12.75">
      <c r="A80" t="s">
        <v>66</v>
      </c>
      <c r="B80" s="1">
        <v>1.4315334620637687</v>
      </c>
    </row>
    <row r="81" spans="1:2" ht="12.75">
      <c r="A81" t="s">
        <v>67</v>
      </c>
      <c r="B81" s="1">
        <v>2.6904517246894195</v>
      </c>
    </row>
    <row r="82" spans="1:2" ht="12.75">
      <c r="A82" t="s">
        <v>68</v>
      </c>
      <c r="B82" s="1">
        <v>2.520154796337722</v>
      </c>
    </row>
    <row r="83" spans="1:2" ht="12.75">
      <c r="A83" t="s">
        <v>69</v>
      </c>
      <c r="B83" s="1">
        <v>2.7699655647203727</v>
      </c>
    </row>
    <row r="84" spans="1:2" ht="12.75">
      <c r="A84" t="s">
        <v>70</v>
      </c>
      <c r="B84" s="1">
        <v>1.7613239181635447</v>
      </c>
    </row>
    <row r="85" spans="1:2" ht="12.75">
      <c r="A85" t="s">
        <v>71</v>
      </c>
      <c r="B85" s="1">
        <v>3.109519706727422</v>
      </c>
    </row>
    <row r="86" spans="1:2" ht="12.75">
      <c r="A86" t="s">
        <v>72</v>
      </c>
      <c r="B86" s="1">
        <v>1.819385985842682</v>
      </c>
    </row>
    <row r="87" spans="1:2" ht="12.75">
      <c r="A87" t="s">
        <v>73</v>
      </c>
      <c r="B87" s="1">
        <v>2.9530056669741347</v>
      </c>
    </row>
    <row r="88" spans="1:2" ht="12.75">
      <c r="A88" t="s">
        <v>74</v>
      </c>
      <c r="B88" s="1">
        <v>3.1012383417095926</v>
      </c>
    </row>
    <row r="89" spans="1:2" ht="12.75">
      <c r="A89" t="s">
        <v>75</v>
      </c>
      <c r="B89" s="1">
        <v>2.0031602379726965</v>
      </c>
    </row>
    <row r="90" spans="1:2" ht="12.75">
      <c r="A90" t="s">
        <v>76</v>
      </c>
      <c r="B90" s="1">
        <v>1.9634802094138963</v>
      </c>
    </row>
    <row r="91" spans="1:2" ht="12.75">
      <c r="A91" t="s">
        <v>77</v>
      </c>
      <c r="B91" s="1">
        <v>2.6389648682728994</v>
      </c>
    </row>
    <row r="92" spans="1:2" ht="12.75">
      <c r="A92" t="s">
        <v>78</v>
      </c>
      <c r="B92" s="1">
        <v>2.890847509765425</v>
      </c>
    </row>
    <row r="93" spans="1:2" ht="12.75">
      <c r="A93" t="s">
        <v>79</v>
      </c>
      <c r="B93" s="1">
        <v>2.4291435503327943</v>
      </c>
    </row>
    <row r="94" spans="1:2" ht="12.75">
      <c r="A94" t="s">
        <v>80</v>
      </c>
      <c r="B94" s="1">
        <v>2.1541805340183453</v>
      </c>
    </row>
    <row r="95" spans="1:2" ht="12.75">
      <c r="A95" t="s">
        <v>81</v>
      </c>
      <c r="B95" s="1">
        <v>1.972211506750029</v>
      </c>
    </row>
    <row r="96" spans="1:2" ht="12.75">
      <c r="A96" t="s">
        <v>82</v>
      </c>
      <c r="B96" s="1">
        <v>2.1725828300547128</v>
      </c>
    </row>
    <row r="97" spans="1:2" ht="12.75">
      <c r="A97" t="s">
        <v>83</v>
      </c>
      <c r="B97" s="1">
        <v>3.1134760644688</v>
      </c>
    </row>
    <row r="98" spans="1:2" ht="12.75">
      <c r="A98" t="s">
        <v>84</v>
      </c>
      <c r="B98" s="1">
        <v>2.017637718616631</v>
      </c>
    </row>
    <row r="99" spans="1:2" ht="12.75">
      <c r="A99" t="s">
        <v>85</v>
      </c>
      <c r="B99" s="1">
        <v>1.908059164644236</v>
      </c>
    </row>
    <row r="100" spans="1:2" ht="12.75">
      <c r="A100" t="s">
        <v>86</v>
      </c>
      <c r="B100" s="1">
        <v>2.478520840076247</v>
      </c>
    </row>
    <row r="101" spans="1:2" ht="12.75">
      <c r="A101" t="s">
        <v>87</v>
      </c>
      <c r="B101" s="1">
        <v>2.2122406003330526</v>
      </c>
    </row>
    <row r="102" spans="1:2" ht="12.75">
      <c r="A102" t="s">
        <v>30</v>
      </c>
      <c r="B102" s="1">
        <f>AVERAGE(B72:B101)</f>
        <v>2.3043535089371145</v>
      </c>
    </row>
    <row r="103" spans="1:2" ht="12.75">
      <c r="A103" t="s">
        <v>31</v>
      </c>
      <c r="B103" s="1">
        <f>AVERAGE(B73,B74,B76,B77,B78,B79,B80,B81,B82,B84,B85,B88,B90,B93,B94,B95,B96,B97,B100)</f>
        <v>2.312453421255691</v>
      </c>
    </row>
    <row r="104" spans="1:2" ht="12.75">
      <c r="A104" t="s">
        <v>32</v>
      </c>
      <c r="B104" s="1">
        <f>AVERAGE(B75,B79,B80,B85,B86,B100,B101)</f>
        <v>2.1983035152613657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manfredi_t</dc:creator>
  <cp:keywords/>
  <dc:description/>
  <cp:lastModifiedBy>schets_l</cp:lastModifiedBy>
  <cp:lastPrinted>2010-09-03T14:05:55Z</cp:lastPrinted>
  <dcterms:created xsi:type="dcterms:W3CDTF">2010-01-12T14:08:02Z</dcterms:created>
  <dcterms:modified xsi:type="dcterms:W3CDTF">2010-09-15T16:01:06Z</dcterms:modified>
  <cp:category/>
  <cp:version/>
  <cp:contentType/>
  <cp:contentStatus/>
</cp:coreProperties>
</file>