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85" windowWidth="16605" windowHeight="8715"/>
  </bookViews>
  <sheets>
    <sheet name="Home page" sheetId="6" r:id="rId1"/>
    <sheet name="T1.FDI outflows (USD)" sheetId="1" r:id="rId2"/>
    <sheet name="T2.FDI inflows (USD)" sheetId="10" r:id="rId3"/>
    <sheet name="T3. FDI outward position (USD)" sheetId="3" r:id="rId4"/>
    <sheet name="T4. FDI inward position (USD)" sheetId="9" r:id="rId5"/>
    <sheet name="Notes to Tables" sheetId="5" r:id="rId6"/>
  </sheets>
  <calcPr calcId="145621" iterateCount="1" iterateDelta="0"/>
</workbook>
</file>

<file path=xl/calcChain.xml><?xml version="1.0" encoding="utf-8"?>
<calcChain xmlns="http://schemas.openxmlformats.org/spreadsheetml/2006/main">
  <c r="AN5" i="1" l="1"/>
  <c r="AO5" i="1" s="1"/>
  <c r="AM5" i="1"/>
  <c r="AE56" i="1"/>
  <c r="AK47" i="10" l="1"/>
  <c r="AK39" i="10"/>
  <c r="AK35" i="10"/>
  <c r="AG47" i="10"/>
  <c r="AG39" i="10"/>
  <c r="AG34" i="10"/>
  <c r="AG33" i="10"/>
  <c r="AG25" i="10"/>
  <c r="AG14" i="10"/>
  <c r="AG6" i="10"/>
  <c r="AC64" i="10"/>
  <c r="AC63" i="10"/>
  <c r="AC62" i="10"/>
  <c r="AC61" i="10"/>
  <c r="AC58" i="10"/>
  <c r="AC57" i="10"/>
  <c r="AC56" i="10"/>
  <c r="AC53" i="10"/>
  <c r="AC52" i="10"/>
  <c r="AC51" i="10"/>
  <c r="AC50" i="10"/>
  <c r="AC49" i="10"/>
  <c r="AC48" i="10"/>
  <c r="AC47" i="10"/>
  <c r="AC45" i="10"/>
  <c r="AC44" i="10"/>
  <c r="AC43" i="10"/>
  <c r="AC42" i="10"/>
  <c r="AC41" i="10"/>
  <c r="AC40" i="10"/>
  <c r="AC39" i="10"/>
  <c r="AC38" i="10"/>
  <c r="AC37" i="10"/>
  <c r="AC36" i="10"/>
  <c r="AC35" i="10"/>
  <c r="AC34" i="10"/>
  <c r="AC32" i="10"/>
  <c r="AC31" i="10"/>
  <c r="AC28" i="10"/>
  <c r="AC27" i="10"/>
  <c r="AC26" i="10"/>
  <c r="AC25" i="10"/>
  <c r="AC24" i="10"/>
  <c r="AC22" i="10"/>
  <c r="AC21" i="10"/>
  <c r="AC20" i="10"/>
  <c r="AC15" i="10" l="1"/>
  <c r="AC14" i="10"/>
  <c r="AC13" i="10"/>
  <c r="AC12" i="10"/>
  <c r="AC11" i="10"/>
  <c r="AC10" i="10"/>
  <c r="AC9" i="10"/>
  <c r="AC7" i="10"/>
  <c r="AC6" i="10"/>
  <c r="AC5" i="10"/>
  <c r="AC17" i="10"/>
  <c r="AJ64" i="10"/>
  <c r="AI64" i="10"/>
  <c r="AF64" i="10"/>
  <c r="AE64" i="10"/>
  <c r="AJ63" i="10"/>
  <c r="AI63" i="10"/>
  <c r="AJ62" i="10"/>
  <c r="AI62" i="10"/>
  <c r="AG62" i="10"/>
  <c r="AF62" i="10"/>
  <c r="AE62" i="10"/>
  <c r="AJ61" i="10"/>
  <c r="AI61" i="10"/>
  <c r="AF61" i="10"/>
  <c r="AE61" i="10"/>
  <c r="AJ60" i="10"/>
  <c r="AI60" i="10"/>
  <c r="AF60" i="10"/>
  <c r="AE60" i="10"/>
  <c r="AJ59" i="10"/>
  <c r="AI59" i="10"/>
  <c r="AF59" i="10"/>
  <c r="AE59" i="10"/>
  <c r="AJ58" i="10"/>
  <c r="AI58" i="10"/>
  <c r="AF58" i="10"/>
  <c r="AE58" i="10"/>
  <c r="AJ57" i="10"/>
  <c r="AI57" i="10"/>
  <c r="AK57" i="10" s="1"/>
  <c r="AF57" i="10"/>
  <c r="AE57" i="10"/>
  <c r="AJ56" i="10"/>
  <c r="AK56" i="10" s="1"/>
  <c r="AI56" i="10"/>
  <c r="AF56" i="10"/>
  <c r="AG56" i="10" s="1"/>
  <c r="AE56" i="10"/>
  <c r="AJ53" i="10"/>
  <c r="AK53" i="10" s="1"/>
  <c r="AI53" i="10"/>
  <c r="AF53" i="10"/>
  <c r="AE53" i="10"/>
  <c r="AI52" i="10"/>
  <c r="AF52" i="10"/>
  <c r="AG52" i="10" s="1"/>
  <c r="AE52" i="10"/>
  <c r="AJ51" i="10"/>
  <c r="AK51" i="10" s="1"/>
  <c r="AI51" i="10"/>
  <c r="AF51" i="10"/>
  <c r="AG51" i="10" s="1"/>
  <c r="AE51" i="10"/>
  <c r="AJ50" i="10"/>
  <c r="AI50" i="10"/>
  <c r="AF50" i="10"/>
  <c r="AE50" i="10"/>
  <c r="AG50" i="10" s="1"/>
  <c r="AJ49" i="10"/>
  <c r="AI49" i="10"/>
  <c r="AF49" i="10"/>
  <c r="AE49" i="10"/>
  <c r="AJ48" i="10"/>
  <c r="AI48" i="10"/>
  <c r="AF48" i="10"/>
  <c r="AG48" i="10" s="1"/>
  <c r="AE48" i="10"/>
  <c r="AJ47" i="10"/>
  <c r="AI47" i="10"/>
  <c r="AF47" i="10"/>
  <c r="AE47" i="10"/>
  <c r="AE46" i="10"/>
  <c r="AJ45" i="10"/>
  <c r="AI45" i="10"/>
  <c r="AK45" i="10" s="1"/>
  <c r="AF45" i="10"/>
  <c r="AE45" i="10"/>
  <c r="AJ44" i="10"/>
  <c r="AI44" i="10"/>
  <c r="AG44" i="10"/>
  <c r="AF44" i="10"/>
  <c r="AE44" i="10"/>
  <c r="AK43" i="10"/>
  <c r="AJ43" i="10"/>
  <c r="AI43" i="10"/>
  <c r="AF43" i="10"/>
  <c r="AE43" i="10"/>
  <c r="AJ42" i="10"/>
  <c r="AI42" i="10"/>
  <c r="AF42" i="10"/>
  <c r="AE42" i="10"/>
  <c r="AJ41" i="10"/>
  <c r="AI41" i="10"/>
  <c r="AK41" i="10" s="1"/>
  <c r="AF41" i="10"/>
  <c r="AE41" i="10"/>
  <c r="AJ40" i="10"/>
  <c r="AK40" i="10" s="1"/>
  <c r="AI40" i="10"/>
  <c r="AF40" i="10"/>
  <c r="AG40" i="10" s="1"/>
  <c r="AE40" i="10"/>
  <c r="AJ39" i="10"/>
  <c r="AI39" i="10"/>
  <c r="AF39" i="10"/>
  <c r="AE39" i="10"/>
  <c r="AJ38" i="10"/>
  <c r="AK38" i="10" s="1"/>
  <c r="AI38" i="10"/>
  <c r="AF38" i="10"/>
  <c r="AE38" i="10"/>
  <c r="AJ36" i="10"/>
  <c r="AK36" i="10" s="1"/>
  <c r="AI36" i="10"/>
  <c r="AF36" i="10"/>
  <c r="AE36" i="10"/>
  <c r="AG36" i="10" s="1"/>
  <c r="AJ35" i="10"/>
  <c r="AI35" i="10"/>
  <c r="AF35" i="10"/>
  <c r="AE35" i="10"/>
  <c r="AJ34" i="10"/>
  <c r="AI34" i="10"/>
  <c r="AF34" i="10"/>
  <c r="AE34" i="10"/>
  <c r="AJ33" i="10"/>
  <c r="AI33" i="10"/>
  <c r="AK33" i="10" s="1"/>
  <c r="AF33" i="10"/>
  <c r="AE33" i="10"/>
  <c r="AJ32" i="10"/>
  <c r="AI32" i="10"/>
  <c r="AF32" i="10"/>
  <c r="AE32" i="10"/>
  <c r="AJ31" i="10"/>
  <c r="AJ30" i="10"/>
  <c r="AI30" i="10"/>
  <c r="AF30" i="10"/>
  <c r="AE30" i="10"/>
  <c r="AJ29" i="10"/>
  <c r="AI29" i="10"/>
  <c r="AF29" i="10"/>
  <c r="AE29" i="10"/>
  <c r="AJ28" i="10"/>
  <c r="AI28" i="10"/>
  <c r="AF28" i="10"/>
  <c r="AE28" i="10"/>
  <c r="AJ27" i="10"/>
  <c r="AI27" i="10"/>
  <c r="AF27" i="10"/>
  <c r="AE27" i="10"/>
  <c r="AJ26" i="10"/>
  <c r="AI26" i="10"/>
  <c r="AF26" i="10"/>
  <c r="AE26" i="10"/>
  <c r="AJ25" i="10"/>
  <c r="AI25" i="10"/>
  <c r="AF25" i="10"/>
  <c r="AE25" i="10"/>
  <c r="AJ24" i="10"/>
  <c r="AI24" i="10"/>
  <c r="AF24" i="10"/>
  <c r="AE24" i="10"/>
  <c r="AG24" i="10" s="1"/>
  <c r="AJ23" i="10"/>
  <c r="AI23" i="10"/>
  <c r="AF23" i="10"/>
  <c r="AE23" i="10"/>
  <c r="AJ22" i="10"/>
  <c r="AI22" i="10"/>
  <c r="AF22" i="10"/>
  <c r="AG22" i="10" s="1"/>
  <c r="AE22" i="10"/>
  <c r="AJ21" i="10"/>
  <c r="AK21" i="10" s="1"/>
  <c r="AI21" i="10"/>
  <c r="AF21" i="10"/>
  <c r="AG21" i="10" s="1"/>
  <c r="AE21" i="10"/>
  <c r="AJ20" i="10"/>
  <c r="AI20" i="10"/>
  <c r="AF20" i="10"/>
  <c r="AE20" i="10"/>
  <c r="AG20" i="10" s="1"/>
  <c r="AJ19" i="10"/>
  <c r="AI19" i="10"/>
  <c r="AF19" i="10"/>
  <c r="AE19" i="10"/>
  <c r="AJ18" i="10"/>
  <c r="AI18" i="10"/>
  <c r="AF18" i="10"/>
  <c r="AE18" i="10"/>
  <c r="AJ17" i="10"/>
  <c r="AI17" i="10"/>
  <c r="AF17" i="10"/>
  <c r="AE17" i="10"/>
  <c r="AJ16" i="10"/>
  <c r="AI16" i="10"/>
  <c r="AF16" i="10"/>
  <c r="AE16" i="10"/>
  <c r="AJ15" i="10"/>
  <c r="AI15" i="10"/>
  <c r="AK15" i="10" s="1"/>
  <c r="AF15" i="10"/>
  <c r="AE15" i="10"/>
  <c r="AJ14" i="10"/>
  <c r="AK14" i="10" s="1"/>
  <c r="AI14" i="10"/>
  <c r="AF14" i="10"/>
  <c r="AE14" i="10"/>
  <c r="AJ13" i="10"/>
  <c r="AI13" i="10"/>
  <c r="AF13" i="10"/>
  <c r="AE13" i="10"/>
  <c r="AJ12" i="10"/>
  <c r="AI12" i="10"/>
  <c r="AF12" i="10"/>
  <c r="AG12" i="10" s="1"/>
  <c r="AE12" i="10"/>
  <c r="AJ11" i="10"/>
  <c r="AI11" i="10"/>
  <c r="AF11" i="10"/>
  <c r="AE11" i="10"/>
  <c r="AJ10" i="10"/>
  <c r="AI10" i="10"/>
  <c r="AF10" i="10"/>
  <c r="AE10" i="10"/>
  <c r="AG10" i="10" s="1"/>
  <c r="AJ9" i="10"/>
  <c r="AI9" i="10"/>
  <c r="AK9" i="10" s="1"/>
  <c r="AF9" i="10"/>
  <c r="AG9" i="10" s="1"/>
  <c r="AE9" i="10"/>
  <c r="AJ8" i="10"/>
  <c r="AI8" i="10"/>
  <c r="AF8" i="10"/>
  <c r="AE8" i="10"/>
  <c r="AG8" i="10" s="1"/>
  <c r="AK7" i="10"/>
  <c r="AJ7" i="10"/>
  <c r="AI7" i="10"/>
  <c r="AF7" i="10"/>
  <c r="AE7" i="10"/>
  <c r="AJ6" i="10"/>
  <c r="AI6" i="10"/>
  <c r="AF6" i="10"/>
  <c r="AE6" i="10"/>
  <c r="AJ5" i="10"/>
  <c r="AI5" i="10"/>
  <c r="AK5" i="10" s="1"/>
  <c r="AF5" i="10"/>
  <c r="AG5" i="10" s="1"/>
  <c r="AE5" i="10"/>
  <c r="AK8" i="10" l="1"/>
  <c r="AK6" i="10"/>
  <c r="AK10" i="10"/>
  <c r="AK12" i="10"/>
  <c r="AG15" i="10"/>
  <c r="AG16" i="10"/>
  <c r="AK24" i="10"/>
  <c r="AG26" i="10"/>
  <c r="AG27" i="10"/>
  <c r="AG32" i="10"/>
  <c r="AG38" i="10"/>
  <c r="AG41" i="10"/>
  <c r="AG42" i="10"/>
  <c r="AK48" i="10"/>
  <c r="AK49" i="10"/>
  <c r="AG57" i="10"/>
  <c r="AG58" i="10"/>
  <c r="AK20" i="10"/>
  <c r="AK22" i="10"/>
  <c r="AG28" i="10"/>
  <c r="AG35" i="10"/>
  <c r="AG43" i="10"/>
  <c r="AG45" i="10"/>
  <c r="AK50" i="10"/>
  <c r="AG61" i="10"/>
  <c r="AG7" i="10"/>
  <c r="AK16" i="10"/>
  <c r="AK27" i="10"/>
  <c r="AK34" i="10"/>
  <c r="AK42" i="10"/>
  <c r="AK44" i="10"/>
  <c r="AG49" i="10"/>
  <c r="AK58" i="10"/>
  <c r="AG64" i="1" l="1"/>
  <c r="AG53" i="1"/>
  <c r="AG38" i="1"/>
  <c r="AI38" i="1"/>
  <c r="AK38" i="1" s="1"/>
  <c r="AG23" i="1"/>
  <c r="AG17" i="1"/>
  <c r="AF6" i="1"/>
  <c r="AE25" i="1"/>
  <c r="AF25" i="1"/>
  <c r="AE5" i="1"/>
  <c r="AI6" i="1"/>
  <c r="AJ6" i="1"/>
  <c r="AK6" i="1" s="1"/>
  <c r="AI7" i="1"/>
  <c r="AJ7" i="1"/>
  <c r="AK7" i="1" s="1"/>
  <c r="AI8" i="1"/>
  <c r="AJ8" i="1"/>
  <c r="AK8" i="1"/>
  <c r="AI9" i="1"/>
  <c r="AJ9" i="1"/>
  <c r="AK9" i="1" s="1"/>
  <c r="AI10" i="1"/>
  <c r="AK10" i="1" s="1"/>
  <c r="AJ10" i="1"/>
  <c r="AI11" i="1"/>
  <c r="AJ11" i="1"/>
  <c r="AK11" i="1" s="1"/>
  <c r="AI12" i="1"/>
  <c r="AJ12" i="1"/>
  <c r="AK12" i="1"/>
  <c r="AI13" i="1"/>
  <c r="AJ13" i="1"/>
  <c r="AK13" i="1" s="1"/>
  <c r="AI14" i="1"/>
  <c r="AK14" i="1" s="1"/>
  <c r="AJ14" i="1"/>
  <c r="AI15" i="1"/>
  <c r="AJ15" i="1"/>
  <c r="AK15" i="1" s="1"/>
  <c r="AI16" i="1"/>
  <c r="AJ16" i="1"/>
  <c r="AK16" i="1"/>
  <c r="AI17" i="1"/>
  <c r="AJ17" i="1"/>
  <c r="AK17" i="1" s="1"/>
  <c r="AI18" i="1"/>
  <c r="AK18" i="1" s="1"/>
  <c r="AJ18" i="1"/>
  <c r="AI19" i="1"/>
  <c r="AJ19" i="1"/>
  <c r="AK19" i="1" s="1"/>
  <c r="AI20" i="1"/>
  <c r="AJ20" i="1"/>
  <c r="AK20" i="1"/>
  <c r="AI21" i="1"/>
  <c r="AJ21" i="1"/>
  <c r="AK21" i="1" s="1"/>
  <c r="AI22" i="1"/>
  <c r="AK22" i="1" s="1"/>
  <c r="AJ22" i="1"/>
  <c r="AI23" i="1"/>
  <c r="AJ23" i="1"/>
  <c r="AK23" i="1" s="1"/>
  <c r="AI24" i="1"/>
  <c r="AJ24" i="1"/>
  <c r="AK24" i="1"/>
  <c r="AI25" i="1"/>
  <c r="AJ25" i="1"/>
  <c r="AK25" i="1" s="1"/>
  <c r="AI26" i="1"/>
  <c r="AK26" i="1" s="1"/>
  <c r="AJ26" i="1"/>
  <c r="AI27" i="1"/>
  <c r="AJ27" i="1"/>
  <c r="AK27" i="1" s="1"/>
  <c r="AI28" i="1"/>
  <c r="AJ28" i="1"/>
  <c r="AK28" i="1"/>
  <c r="AI29" i="1"/>
  <c r="AJ29" i="1"/>
  <c r="AK29" i="1" s="1"/>
  <c r="AI30" i="1"/>
  <c r="AK30" i="1" s="1"/>
  <c r="AJ30" i="1"/>
  <c r="AJ31" i="1"/>
  <c r="AI32" i="1"/>
  <c r="AJ32" i="1"/>
  <c r="AK32" i="1"/>
  <c r="AI33" i="1"/>
  <c r="AJ33" i="1"/>
  <c r="AK33" i="1" s="1"/>
  <c r="AI34" i="1"/>
  <c r="AK34" i="1" s="1"/>
  <c r="AJ34" i="1"/>
  <c r="AI35" i="1"/>
  <c r="AJ35" i="1"/>
  <c r="AK35" i="1" s="1"/>
  <c r="AI36" i="1"/>
  <c r="AJ36" i="1"/>
  <c r="AK36" i="1"/>
  <c r="AJ38" i="1"/>
  <c r="AI39" i="1"/>
  <c r="AJ39" i="1"/>
  <c r="AI40" i="1"/>
  <c r="AJ40" i="1"/>
  <c r="AK40" i="1"/>
  <c r="AI41" i="1"/>
  <c r="AJ41" i="1"/>
  <c r="AK41" i="1" s="1"/>
  <c r="AI42" i="1"/>
  <c r="AK42" i="1" s="1"/>
  <c r="AJ42" i="1"/>
  <c r="AI43" i="1"/>
  <c r="AJ43" i="1"/>
  <c r="AK43" i="1" s="1"/>
  <c r="AI44" i="1"/>
  <c r="AJ44" i="1"/>
  <c r="AK44" i="1"/>
  <c r="AI45" i="1"/>
  <c r="AJ45" i="1"/>
  <c r="AK45" i="1" s="1"/>
  <c r="AI47" i="1"/>
  <c r="AJ47" i="1"/>
  <c r="AI48" i="1"/>
  <c r="AJ48" i="1"/>
  <c r="AK48" i="1"/>
  <c r="AI49" i="1"/>
  <c r="AJ49" i="1"/>
  <c r="AK49" i="1" s="1"/>
  <c r="AI50" i="1"/>
  <c r="AK50" i="1" s="1"/>
  <c r="AJ50" i="1"/>
  <c r="AI51" i="1"/>
  <c r="AJ51" i="1"/>
  <c r="AK51" i="1" s="1"/>
  <c r="AI52" i="1"/>
  <c r="AI53" i="1"/>
  <c r="AJ53" i="1"/>
  <c r="AK53" i="1" s="1"/>
  <c r="AI56" i="1"/>
  <c r="AJ56" i="1"/>
  <c r="AK56" i="1"/>
  <c r="AI57" i="1"/>
  <c r="AJ57" i="1"/>
  <c r="AK57" i="1" s="1"/>
  <c r="AI58" i="1"/>
  <c r="AJ58" i="1"/>
  <c r="AK58" i="1" s="1"/>
  <c r="AI59" i="1"/>
  <c r="AJ59" i="1"/>
  <c r="AI60" i="1"/>
  <c r="AJ60" i="1"/>
  <c r="AI61" i="1"/>
  <c r="AJ61" i="1"/>
  <c r="AK61" i="1" s="1"/>
  <c r="AI62" i="1"/>
  <c r="AJ62" i="1"/>
  <c r="AI63" i="1"/>
  <c r="AJ63" i="1"/>
  <c r="AI64" i="1"/>
  <c r="AJ64" i="1"/>
  <c r="AK64" i="1"/>
  <c r="AK5" i="1"/>
  <c r="AJ5" i="1"/>
  <c r="AI5" i="1"/>
  <c r="AC64" i="1"/>
  <c r="AC63" i="1"/>
  <c r="AC62" i="1"/>
  <c r="AC61" i="1"/>
  <c r="AC58" i="1"/>
  <c r="AC57" i="1"/>
  <c r="AC56" i="1"/>
  <c r="AC53" i="1"/>
  <c r="AC52" i="1"/>
  <c r="AC51" i="1"/>
  <c r="AC50" i="1"/>
  <c r="AC49" i="1"/>
  <c r="AC48" i="1"/>
  <c r="AC47" i="1"/>
  <c r="AC45" i="1"/>
  <c r="AC41" i="1"/>
  <c r="AC40" i="1"/>
  <c r="AC38" i="1"/>
  <c r="AC36" i="1"/>
  <c r="AC35" i="1"/>
  <c r="AC32" i="1"/>
  <c r="AC31" i="1"/>
  <c r="AC30" i="1"/>
  <c r="AC29" i="1"/>
  <c r="AC28" i="1"/>
  <c r="AC27" i="1"/>
  <c r="AC26" i="1"/>
  <c r="AC25" i="1"/>
  <c r="AC24" i="1"/>
  <c r="AC23" i="1"/>
  <c r="AC22" i="1"/>
  <c r="AC21" i="1"/>
  <c r="AC20" i="1"/>
  <c r="AC17" i="1"/>
  <c r="AC16" i="1"/>
  <c r="AC15" i="1"/>
  <c r="AC8" i="1"/>
  <c r="AC7" i="1"/>
  <c r="AC9" i="1"/>
  <c r="AC10" i="1"/>
  <c r="AC11" i="1"/>
  <c r="AC12" i="1"/>
  <c r="AC13" i="1"/>
  <c r="AC42" i="1"/>
  <c r="AC43" i="1"/>
  <c r="AC44" i="1"/>
  <c r="AF64" i="1" l="1"/>
  <c r="AE64" i="1"/>
  <c r="AF62" i="1"/>
  <c r="AE62" i="1"/>
  <c r="AF61" i="1"/>
  <c r="AE61" i="1"/>
  <c r="AF60" i="1"/>
  <c r="AE60" i="1"/>
  <c r="AF59" i="1"/>
  <c r="AE59" i="1"/>
  <c r="AF58" i="1"/>
  <c r="AE58" i="1"/>
  <c r="AF57" i="1"/>
  <c r="AE57" i="1"/>
  <c r="AF56" i="1"/>
  <c r="AF53" i="1"/>
  <c r="AE53" i="1"/>
  <c r="AF52" i="1"/>
  <c r="AE52" i="1"/>
  <c r="AF51" i="1"/>
  <c r="AE51" i="1"/>
  <c r="AF50" i="1"/>
  <c r="AE50" i="1"/>
  <c r="AF49" i="1"/>
  <c r="AE49" i="1"/>
  <c r="AF48" i="1"/>
  <c r="AE48" i="1"/>
  <c r="AF47" i="1"/>
  <c r="AE47" i="1"/>
  <c r="AE46" i="1"/>
  <c r="AF45" i="1"/>
  <c r="AE45" i="1"/>
  <c r="AF44" i="1"/>
  <c r="AE44" i="1"/>
  <c r="AF43" i="1"/>
  <c r="AE43" i="1"/>
  <c r="AF42" i="1"/>
  <c r="AE42" i="1"/>
  <c r="AF41" i="1"/>
  <c r="AE41" i="1"/>
  <c r="AF40" i="1"/>
  <c r="AE40" i="1"/>
  <c r="AF39" i="1"/>
  <c r="AE39" i="1"/>
  <c r="AF38" i="1"/>
  <c r="AE38" i="1"/>
  <c r="AF36" i="1"/>
  <c r="AE36" i="1"/>
  <c r="AF35" i="1"/>
  <c r="AE35" i="1"/>
  <c r="AF34" i="1"/>
  <c r="AE34" i="1"/>
  <c r="AF33" i="1"/>
  <c r="AE33" i="1"/>
  <c r="AF32" i="1"/>
  <c r="AE32" i="1"/>
  <c r="AF30" i="1"/>
  <c r="AE30" i="1"/>
  <c r="AF29" i="1"/>
  <c r="AE29" i="1"/>
  <c r="AF28" i="1"/>
  <c r="AE28" i="1"/>
  <c r="AF27" i="1"/>
  <c r="AE27" i="1"/>
  <c r="AF26" i="1"/>
  <c r="AE26" i="1"/>
  <c r="AF24" i="1"/>
  <c r="AE24" i="1"/>
  <c r="AF23" i="1"/>
  <c r="AE23" i="1"/>
  <c r="AF22" i="1"/>
  <c r="AE22" i="1"/>
  <c r="AF21" i="1"/>
  <c r="AE21" i="1"/>
  <c r="AF20" i="1"/>
  <c r="AE20" i="1"/>
  <c r="AF19" i="1"/>
  <c r="AE19" i="1"/>
  <c r="AF18" i="1"/>
  <c r="AE18" i="1"/>
  <c r="AF17" i="1"/>
  <c r="AE17" i="1"/>
  <c r="AF16" i="1"/>
  <c r="AE16" i="1"/>
  <c r="AF15" i="1"/>
  <c r="AE15" i="1"/>
  <c r="AF14" i="1"/>
  <c r="AE14" i="1"/>
  <c r="AF13" i="1"/>
  <c r="AE13" i="1"/>
  <c r="AF12" i="1"/>
  <c r="AE12" i="1"/>
  <c r="AF11" i="1"/>
  <c r="AE11" i="1"/>
  <c r="AF10" i="1"/>
  <c r="AE10" i="1"/>
  <c r="AF9" i="1"/>
  <c r="AE9" i="1"/>
  <c r="AF8" i="1"/>
  <c r="AE8" i="1"/>
  <c r="AF7" i="1"/>
  <c r="AE7" i="1"/>
  <c r="AE6" i="1"/>
  <c r="AF5" i="1"/>
  <c r="AG50" i="1" l="1"/>
  <c r="AG58" i="1"/>
  <c r="AG62" i="1"/>
  <c r="AG36" i="1"/>
  <c r="AG41" i="1"/>
  <c r="AG43" i="1"/>
  <c r="AG44" i="1"/>
  <c r="AG7" i="1"/>
  <c r="AG5" i="1"/>
  <c r="AG9" i="1"/>
  <c r="AG11" i="1"/>
  <c r="AG15" i="1"/>
  <c r="AG21" i="1"/>
  <c r="AG26" i="1"/>
  <c r="AG28" i="1"/>
  <c r="AG35" i="1"/>
  <c r="AG40" i="1"/>
  <c r="AG52" i="1"/>
  <c r="AG56" i="1"/>
  <c r="AG12" i="1"/>
  <c r="AG16" i="1"/>
  <c r="AG20" i="1"/>
  <c r="AG49" i="1"/>
  <c r="AG13" i="1"/>
  <c r="AG22" i="1"/>
  <c r="AG24" i="1"/>
  <c r="AG27" i="1"/>
  <c r="AG45" i="1"/>
  <c r="AG51" i="1"/>
  <c r="AG57" i="1"/>
  <c r="AG61" i="1"/>
  <c r="AG8" i="1"/>
  <c r="AG10" i="1"/>
  <c r="AG32" i="1"/>
  <c r="AG42" i="1"/>
  <c r="AG48" i="1"/>
  <c r="AC5" i="1"/>
</calcChain>
</file>

<file path=xl/comments1.xml><?xml version="1.0" encoding="utf-8"?>
<comments xmlns="http://schemas.openxmlformats.org/spreadsheetml/2006/main">
  <authors>
    <author>KOTHE Emilie</author>
  </authors>
  <commentList>
    <comment ref="U14" authorId="0">
      <text>
        <r>
          <rPr>
            <b/>
            <sz val="9"/>
            <color indexed="81"/>
            <rFont val="Tahoma"/>
            <family val="2"/>
          </rPr>
          <t>KOTHE Emilie:</t>
        </r>
        <r>
          <rPr>
            <sz val="9"/>
            <color indexed="81"/>
            <rFont val="Tahoma"/>
            <family val="2"/>
          </rPr>
          <t xml:space="preserve">
(A)
</t>
        </r>
      </text>
    </comment>
    <comment ref="V14" authorId="0">
      <text>
        <r>
          <rPr>
            <b/>
            <sz val="9"/>
            <color indexed="81"/>
            <rFont val="Tahoma"/>
            <family val="2"/>
          </rPr>
          <t>KOTHE Emilie:</t>
        </r>
        <r>
          <rPr>
            <sz val="9"/>
            <color indexed="81"/>
            <rFont val="Tahoma"/>
            <family val="2"/>
          </rPr>
          <t xml:space="preserve">
(A)</t>
        </r>
      </text>
    </comment>
    <comment ref="W14" authorId="0">
      <text>
        <r>
          <rPr>
            <b/>
            <sz val="9"/>
            <color indexed="81"/>
            <rFont val="Tahoma"/>
            <family val="2"/>
          </rPr>
          <t>KOTHE Emilie:</t>
        </r>
        <r>
          <rPr>
            <sz val="9"/>
            <color indexed="81"/>
            <rFont val="Tahoma"/>
            <family val="2"/>
          </rPr>
          <t xml:space="preserve">
(A)</t>
        </r>
      </text>
    </comment>
    <comment ref="X14" authorId="0">
      <text>
        <r>
          <rPr>
            <b/>
            <sz val="9"/>
            <color indexed="81"/>
            <rFont val="Tahoma"/>
            <family val="2"/>
          </rPr>
          <t>KOTHE Emilie:</t>
        </r>
        <r>
          <rPr>
            <sz val="9"/>
            <color indexed="81"/>
            <rFont val="Tahoma"/>
            <family val="2"/>
          </rPr>
          <t xml:space="preserve">
(A)</t>
        </r>
      </text>
    </comment>
    <comment ref="Y14" authorId="0">
      <text>
        <r>
          <rPr>
            <b/>
            <sz val="9"/>
            <color indexed="81"/>
            <rFont val="Tahoma"/>
            <family val="2"/>
          </rPr>
          <t>KOTHE Emilie:</t>
        </r>
        <r>
          <rPr>
            <sz val="9"/>
            <color indexed="81"/>
            <rFont val="Tahoma"/>
            <family val="2"/>
          </rPr>
          <t xml:space="preserve">
(A)</t>
        </r>
      </text>
    </comment>
    <comment ref="Z14" authorId="0">
      <text>
        <r>
          <rPr>
            <b/>
            <sz val="9"/>
            <color indexed="81"/>
            <rFont val="Tahoma"/>
            <family val="2"/>
          </rPr>
          <t>KOTHE Emilie:</t>
        </r>
        <r>
          <rPr>
            <sz val="9"/>
            <color indexed="81"/>
            <rFont val="Tahoma"/>
            <family val="2"/>
          </rPr>
          <t xml:space="preserve">
(A)
</t>
        </r>
      </text>
    </comment>
    <comment ref="Z23" authorId="0">
      <text>
        <r>
          <rPr>
            <b/>
            <sz val="9"/>
            <color indexed="81"/>
            <rFont val="Tahoma"/>
            <family val="2"/>
          </rPr>
          <t>KOTHE Emilie:</t>
        </r>
        <r>
          <rPr>
            <sz val="9"/>
            <color indexed="81"/>
            <rFont val="Tahoma"/>
            <family val="2"/>
          </rPr>
          <t xml:space="preserve">
(A)</t>
        </r>
      </text>
    </comment>
    <comment ref="Y37" authorId="0">
      <text>
        <r>
          <rPr>
            <b/>
            <sz val="9"/>
            <color indexed="81"/>
            <rFont val="Tahoma"/>
            <family val="2"/>
          </rPr>
          <t>KOTHE Emilie:</t>
        </r>
        <r>
          <rPr>
            <sz val="9"/>
            <color indexed="81"/>
            <rFont val="Tahoma"/>
            <family val="2"/>
          </rPr>
          <t xml:space="preserve">
(A)</t>
        </r>
      </text>
    </comment>
    <comment ref="Z37" authorId="0">
      <text>
        <r>
          <rPr>
            <b/>
            <sz val="9"/>
            <color indexed="81"/>
            <rFont val="Tahoma"/>
            <family val="2"/>
          </rPr>
          <t>KOTHE Emilie:</t>
        </r>
        <r>
          <rPr>
            <sz val="9"/>
            <color indexed="81"/>
            <rFont val="Tahoma"/>
            <family val="2"/>
          </rPr>
          <t xml:space="preserve">
(A)</t>
        </r>
      </text>
    </comment>
  </commentList>
</comments>
</file>

<file path=xl/comments2.xml><?xml version="1.0" encoding="utf-8"?>
<comments xmlns="http://schemas.openxmlformats.org/spreadsheetml/2006/main">
  <authors>
    <author>KOTHE Emilie</author>
  </authors>
  <commentList>
    <comment ref="U14" authorId="0">
      <text>
        <r>
          <rPr>
            <b/>
            <sz val="9"/>
            <color indexed="81"/>
            <rFont val="Tahoma"/>
            <family val="2"/>
          </rPr>
          <t>KOTHE Emilie:</t>
        </r>
        <r>
          <rPr>
            <sz val="9"/>
            <color indexed="81"/>
            <rFont val="Tahoma"/>
            <family val="2"/>
          </rPr>
          <t xml:space="preserve">
(A)
</t>
        </r>
      </text>
    </comment>
    <comment ref="V14" authorId="0">
      <text>
        <r>
          <rPr>
            <b/>
            <sz val="9"/>
            <color indexed="81"/>
            <rFont val="Tahoma"/>
            <family val="2"/>
          </rPr>
          <t>KOTHE Emilie:</t>
        </r>
        <r>
          <rPr>
            <sz val="9"/>
            <color indexed="81"/>
            <rFont val="Tahoma"/>
            <family val="2"/>
          </rPr>
          <t xml:space="preserve">
(A)</t>
        </r>
      </text>
    </comment>
    <comment ref="W14" authorId="0">
      <text>
        <r>
          <rPr>
            <b/>
            <sz val="9"/>
            <color indexed="81"/>
            <rFont val="Tahoma"/>
            <family val="2"/>
          </rPr>
          <t>KOTHE Emilie:</t>
        </r>
        <r>
          <rPr>
            <sz val="9"/>
            <color indexed="81"/>
            <rFont val="Tahoma"/>
            <family val="2"/>
          </rPr>
          <t xml:space="preserve">
(A)</t>
        </r>
      </text>
    </comment>
    <comment ref="X14" authorId="0">
      <text>
        <r>
          <rPr>
            <b/>
            <sz val="9"/>
            <color indexed="81"/>
            <rFont val="Tahoma"/>
            <family val="2"/>
          </rPr>
          <t>KOTHE Emilie:</t>
        </r>
        <r>
          <rPr>
            <sz val="9"/>
            <color indexed="81"/>
            <rFont val="Tahoma"/>
            <family val="2"/>
          </rPr>
          <t xml:space="preserve">
(A)</t>
        </r>
      </text>
    </comment>
    <comment ref="Y14" authorId="0">
      <text>
        <r>
          <rPr>
            <b/>
            <sz val="9"/>
            <color indexed="81"/>
            <rFont val="Tahoma"/>
            <family val="2"/>
          </rPr>
          <t>KOTHE Emilie:</t>
        </r>
        <r>
          <rPr>
            <sz val="9"/>
            <color indexed="81"/>
            <rFont val="Tahoma"/>
            <family val="2"/>
          </rPr>
          <t xml:space="preserve">
(A)</t>
        </r>
      </text>
    </comment>
    <comment ref="Z14" authorId="0">
      <text>
        <r>
          <rPr>
            <b/>
            <sz val="9"/>
            <color indexed="81"/>
            <rFont val="Tahoma"/>
            <family val="2"/>
          </rPr>
          <t>KOTHE Emilie:</t>
        </r>
        <r>
          <rPr>
            <sz val="9"/>
            <color indexed="81"/>
            <rFont val="Tahoma"/>
            <family val="2"/>
          </rPr>
          <t xml:space="preserve">
(A)
</t>
        </r>
      </text>
    </comment>
    <comment ref="Z23" authorId="0">
      <text>
        <r>
          <rPr>
            <b/>
            <sz val="9"/>
            <color indexed="81"/>
            <rFont val="Tahoma"/>
            <family val="2"/>
          </rPr>
          <t>KOTHE Emilie:</t>
        </r>
        <r>
          <rPr>
            <sz val="9"/>
            <color indexed="81"/>
            <rFont val="Tahoma"/>
            <family val="2"/>
          </rPr>
          <t xml:space="preserve">
(A)</t>
        </r>
      </text>
    </comment>
    <comment ref="Y37" authorId="0">
      <text>
        <r>
          <rPr>
            <b/>
            <sz val="9"/>
            <color indexed="81"/>
            <rFont val="Tahoma"/>
            <family val="2"/>
          </rPr>
          <t>KOTHE Emilie:</t>
        </r>
        <r>
          <rPr>
            <sz val="9"/>
            <color indexed="81"/>
            <rFont val="Tahoma"/>
            <family val="2"/>
          </rPr>
          <t xml:space="preserve">
(A)</t>
        </r>
      </text>
    </comment>
    <comment ref="Z37" authorId="0">
      <text>
        <r>
          <rPr>
            <b/>
            <sz val="9"/>
            <color indexed="81"/>
            <rFont val="Tahoma"/>
            <family val="2"/>
          </rPr>
          <t>KOTHE Emilie:</t>
        </r>
        <r>
          <rPr>
            <sz val="9"/>
            <color indexed="81"/>
            <rFont val="Tahoma"/>
            <family val="2"/>
          </rPr>
          <t xml:space="preserve">
(A)</t>
        </r>
      </text>
    </comment>
  </commentList>
</comments>
</file>

<file path=xl/sharedStrings.xml><?xml version="1.0" encoding="utf-8"?>
<sst xmlns="http://schemas.openxmlformats.org/spreadsheetml/2006/main" count="636" uniqueCount="138">
  <si>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</si>
  <si>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</si>
  <si>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</si>
  <si>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</si>
  <si>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</si>
  <si>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</si>
  <si>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</si>
  <si>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</si>
  <si>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</si>
  <si>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</si>
  <si>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</si>
  <si>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</si>
  <si>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</si>
  <si>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</si>
  <si>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</si>
  <si>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</si>
  <si>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</si>
  <si>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</si>
  <si>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</si>
  <si>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</si>
  <si>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</si>
  <si>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</si>
  <si>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</si>
  <si>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</si>
  <si>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</si>
  <si>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</si>
  <si>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</si>
  <si>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</si>
  <si>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</si>
  <si>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</si>
  <si>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</si>
  <si>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</si>
  <si>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</si>
  <si>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</si>
  <si>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</si>
  <si>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</si>
  <si>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</si>
  <si>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</si>
  <si>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</si>
  <si>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</si>
  <si>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</si>
  <si>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</si>
  <si>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</si>
  <si>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</si>
  <si>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</si>
  <si>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</si>
  <si>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</si>
  <si>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</si>
  <si>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</si>
  <si>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</si>
  <si>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</si>
  <si>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</si>
  <si>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</si>
  <si>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</si>
  <si>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</si>
  <si>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</si>
  <si>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</si>
  <si>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</si>
  <si>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</si>
  <si>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</si>
  <si>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</si>
  <si>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c: confidential</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</si>
  <si>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</si>
  <si>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</si>
  <si>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</si>
  <si>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</si>
  <si>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</si>
  <si>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</si>
  <si>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</si>
  <si>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</si>
  <si>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</si>
  <si>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</si>
  <si>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</si>
  <si>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</si>
  <si>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</si>
  <si>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</si>
  <si>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</si>
  <si>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</si>
  <si>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r>
      <t>2015</t>
    </r>
    <r>
      <rPr>
        <b/>
        <vertAlign val="superscript"/>
        <sz val="9"/>
        <color theme="1"/>
        <rFont val="Calibri"/>
        <family val="2"/>
        <scheme val="minor"/>
      </rPr>
      <t>p</t>
    </r>
  </si>
  <si>
    <t>Belgium*</t>
  </si>
  <si>
    <t>Table 1 - FDI outward flows  (in USD million)</t>
  </si>
  <si>
    <t>Table 2 - FDI inward flows (in USD million)</t>
  </si>
  <si>
    <t xml:space="preserve"> https://www.boletinoficial.gob.ar/pdf/linkQR/QlFlS1dmVmpOWXMrdTVReEh2ZkU0dz09</t>
  </si>
  <si>
    <r>
      <t>Argentina</t>
    </r>
    <r>
      <rPr>
        <vertAlign val="superscript"/>
        <sz val="8"/>
        <rFont val="Calibri"/>
        <family val="2"/>
        <scheme val="minor"/>
      </rPr>
      <t>1</t>
    </r>
  </si>
  <si>
    <r>
      <t>2. Data  serie on asset/liability basis</t>
    </r>
    <r>
      <rPr>
        <sz val="9"/>
        <color theme="1"/>
        <rFont val="Calibri"/>
        <family val="2"/>
        <scheme val="minor"/>
      </rPr>
      <t xml:space="preserve">: </t>
    </r>
  </si>
  <si>
    <r>
      <t>Norway</t>
    </r>
    <r>
      <rPr>
        <vertAlign val="superscript"/>
        <sz val="8"/>
        <rFont val="Calibri"/>
        <family val="2"/>
        <scheme val="minor"/>
      </rPr>
      <t>2</t>
    </r>
  </si>
  <si>
    <r>
      <t>Korea</t>
    </r>
    <r>
      <rPr>
        <vertAlign val="superscript"/>
        <sz val="8"/>
        <rFont val="Calibri"/>
        <family val="2"/>
        <scheme val="minor"/>
      </rPr>
      <t>2</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</si>
  <si>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</si>
  <si>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</si>
  <si>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</si>
  <si>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</si>
  <si>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</si>
  <si>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</si>
  <si>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</si>
  <si>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</si>
  <si>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</si>
  <si>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</si>
  <si>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</si>
  <si>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r>
      <t>2015</t>
    </r>
    <r>
      <rPr>
        <b/>
        <vertAlign val="superscript"/>
        <sz val="8"/>
        <color theme="1"/>
        <rFont val="Calibri"/>
        <family val="2"/>
        <scheme val="minor"/>
      </rPr>
      <t>p</t>
    </r>
  </si>
  <si>
    <t>Norway*</t>
  </si>
  <si>
    <t>Table 3 - FDI outward positions (in USD million)</t>
  </si>
  <si>
    <r>
      <t>Israel</t>
    </r>
    <r>
      <rPr>
        <vertAlign val="superscript"/>
        <sz val="8"/>
        <rFont val="Calibri"/>
        <family val="2"/>
        <scheme val="minor"/>
      </rPr>
      <t>2,4</t>
    </r>
  </si>
  <si>
    <t>-</t>
  </si>
  <si>
    <t>Growth rates 2015</t>
  </si>
  <si>
    <t>Q1-Q2 2015</t>
  </si>
  <si>
    <t>Q3-Q4 2015</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</si>
  <si>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</si>
  <si>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</si>
  <si>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</si>
  <si>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</si>
  <si>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</si>
  <si>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</si>
  <si>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</si>
  <si>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2015 include positions at end-2015 or at-end 2014 when 2015 data are not available.</t>
    </r>
  </si>
  <si>
    <t xml:space="preserve">Resident SPEs from Austria, Belgium (FDI positions only), Chile, Denmark, Hungary, Iceland, Luxembourg, Mexico, the Netherlands, Norway (FDI positions only), Poland, Portugal, Spain (FDI positions only) and Sweden (FDI positions only) are excluded. </t>
  </si>
  <si>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</si>
  <si>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</si>
  <si>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Information on resident SPEs for Estonia and Sweden (FDI flows only) is confidential. This information is not yet available separately for Canada, Ireland and Mexico. The information is available separately for Austria, Chile, Denmark, Hungary, Iceland, Korea, Luxembourg, the Netherlands, Norway, Poland, Portugal, Spain, Sweden, Switzerland and the United Kingdom. However, the information is not displayed in the tables for all countries, due to limited availability of historical data or to differences in data vintages. Resident SPEs are not present or not significant in Australia, the Czech Republic, Finland, France, Germany, Greece, Israel, Italy, Japan, New Zealand, the Slovak Republic, Slovenia, Turkey, and the United States.</t>
  </si>
  <si>
    <t>Updated on 20 July 2016</t>
  </si>
  <si>
    <r>
      <t>2016</t>
    </r>
    <r>
      <rPr>
        <b/>
        <vertAlign val="superscript"/>
        <sz val="9"/>
        <color theme="1"/>
        <rFont val="Calibri"/>
        <family val="2"/>
        <scheme val="minor"/>
      </rPr>
      <t>p</t>
    </r>
  </si>
  <si>
    <t>n</t>
  </si>
  <si>
    <t>Latvia</t>
  </si>
  <si>
    <t>Q1 2016</t>
  </si>
  <si>
    <t>Q4 2015</t>
  </si>
  <si>
    <t>c</t>
  </si>
  <si>
    <t>Most recent quarter</t>
  </si>
  <si>
    <t>Brazil</t>
  </si>
  <si>
    <t>Breaks in series were introduced in Tables 1 and 2 in order to provide users with more complete historical series on FDI financial flows. Those breaks in series correspond for most countries to the implementation of OECD Benchmark Edition 4th Edition (BMD4) except for Germany, for which the whole data series is according to BMD4, and the breaks in series correspond to a different recording of transactions between fellow enterprises. Data used before the breaks in series correspond to unrevised BMD3 FDI aggregates.</t>
  </si>
  <si>
    <t xml:space="preserve">Data are updated as of 20 July 2016. </t>
  </si>
  <si>
    <t>A: asset/liability figure used for 2015 and Q1 2016 only</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</si>
  <si>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</si>
  <si>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</si>
  <si>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</si>
  <si>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n: not publishable</t>
  </si>
  <si>
    <t>Tables 1 and 2 show FDI statistics at the aggregate level on directional basis except for selected countries for which the asset/liability series is used (see note 2). Data for 2015 and Q1 2016 for Finland, Japan (Q1 2016 only) and Switzerland correspond to asset/liability figures, while data for earlier years correspond to directional figures.</t>
  </si>
  <si>
    <r>
      <t>World totals for FDI flows (Tables 1 and 2)</t>
    </r>
    <r>
      <rPr>
        <sz val="9"/>
        <color theme="1"/>
        <rFont val="Calibri"/>
        <family val="2"/>
        <scheme val="minor"/>
      </rPr>
      <t xml:space="preserve"> are based on available data at the time of update as reported to the OECD and IMF. Missing data for countries for Q4 2015 and Q1 2016 were estimated using the overall growth rate observed between, respectively, Q3 2015 and Q4 2015 and Q4 2015 and Q1 2016. Growth rates were calculated from data for OECD countries, for non-OECD G20 countries, and for 70 non-OECD and non-G20 countries in Q4 and 18 non-OECD and non-G20 countries in Q1. World totals for FDI positions are based on available FDI data at the time of update as reported to OECD and IMF for the year ended or the latest available year.</t>
    </r>
  </si>
  <si>
    <t>The government of Argentina declared a state of emergency in the national statistical system on 07 January 2016.  Therefore, Argentina's Instituto Nacional de Estadística y Censos (INDEC) has temporarily suspended publication of certain official statistics under its responsibility, pending re-organization. As a consequence, Argentina has been excluded from the calculation of the G20 aggregate from Q2 2015 onwards. For more details, see the following link:</t>
  </si>
  <si>
    <t xml:space="preserve">The data series is on asset/liability basis as opposed to directional basis for Israel, Korea, Norway (Table 1 only) and Spain  (Table 1 only) and for the following non-OECD countries: India, Saudi Arabia and South Africa.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</si>
</sst>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F_B_-;\-* #,##0\ _F_B_-;_-* &quot;-&quot;\ _F_B_-;_-@_-"/>
    <numFmt numFmtId="165" formatCode="_-* #,##0.00\ _F_B_-;\-* #,##0.00\ _F_B_-;_-* &quot;-&quot;??\ _F_B_-;_-@_-"/>
    <numFmt numFmtId="166" formatCode="_-* #,##0\ &quot;FB&quot;_-;\-* #,##0\ &quot;FB&quot;_-;_-* &quot;-&quot;\ &quot;FB&quot;_-;_-@_-"/>
    <numFmt numFmtId="167" formatCode="_-* #,##0.00\ &quot;FB&quot;_-;\-* #,##0.00\ &quot;FB&quot;_-;_-* &quot;-&quot;??\ &quot;FB&quot;_-;_-@_-"/>
    <numFmt numFmtId="168" formatCode="#,##0.000"/>
    <numFmt numFmtId="169" formatCode="_-* #,##0_-;\-* #,##0_-;_-* &quot;-&quot;_-;_-@_-"/>
  </numFmts>
  <fonts count="39">
    <font>
      <sz val="11"/>
      <color theme="1"/>
      <name val="Calibri"/>
      <family val="2"/>
      <scheme val="minor"/>
    </font>
    <font>
      <sz val="10"/>
      <color theme="1"/>
      <name val="Arial"/>
      <family val="2"/>
    </font>
    <font>
      <sz val="10"/>
      <color theme="1"/>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sz val="10"/>
      <name val="Arial"/>
      <family val="2"/>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b/>
      <sz val="10"/>
      <color theme="1"/>
      <name val="Arial"/>
      <family val="2"/>
    </font>
    <font>
      <sz val="10"/>
      <color theme="0" tint="-0.499984740745262"/>
      <name val="Arial"/>
      <family val="2"/>
    </font>
    <font>
      <u/>
      <sz val="10"/>
      <color theme="10"/>
      <name val="Arial"/>
      <family val="2"/>
    </font>
    <font>
      <sz val="14"/>
      <color theme="1"/>
      <name val="Arial"/>
      <family val="2"/>
    </font>
    <font>
      <sz val="11"/>
      <color indexed="60"/>
      <name val="Calibri"/>
      <family val="2"/>
    </font>
    <font>
      <sz val="12"/>
      <name val="SNBOfficina Sans Book"/>
    </font>
    <font>
      <sz val="11"/>
      <name val="돋움"/>
      <family val="3"/>
      <charset val="129"/>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color indexed="81"/>
      <name val="Tahoma"/>
      <family val="2"/>
    </font>
    <font>
      <b/>
      <sz val="9"/>
      <color indexed="81"/>
      <name val="Tahoma"/>
      <family val="2"/>
    </font>
    <font>
      <b/>
      <i/>
      <u/>
      <sz val="9"/>
      <color rgb="FF0000FF"/>
      <name val="Calibri"/>
      <family val="2"/>
      <scheme val="minor"/>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indexed="43"/>
      </patternFill>
    </fill>
    <fill>
      <patternFill patternType="solid">
        <fgColor theme="4" tint="0.59999389629810485"/>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6">
    <xf numFmtId="0" fontId="0"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4"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0" fillId="0" borderId="0" applyNumberFormat="0" applyFill="0" applyBorder="0" applyAlignment="0" applyProtection="0"/>
    <xf numFmtId="9" fontId="22"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0" fontId="27" fillId="18" borderId="0" applyNumberFormat="0" applyBorder="0" applyAlignment="0" applyProtection="0"/>
    <xf numFmtId="0" fontId="27"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8" fillId="0" borderId="0"/>
    <xf numFmtId="169" fontId="29" fillId="0" borderId="0" applyFont="0" applyFill="0" applyBorder="0" applyAlignment="0" applyProtection="0"/>
  </cellStyleXfs>
  <cellXfs count="151">
    <xf numFmtId="0" fontId="0" fillId="0" borderId="0" xfId="0"/>
    <xf numFmtId="3" fontId="4" fillId="0" borderId="0" xfId="0" applyNumberFormat="1" applyFont="1" applyBorder="1"/>
    <xf numFmtId="3" fontId="4" fillId="0" borderId="0" xfId="0" applyNumberFormat="1" applyFont="1" applyBorder="1" applyAlignment="1">
      <alignment horizontal="center"/>
    </xf>
    <xf numFmtId="3" fontId="6" fillId="0" borderId="0" xfId="0" applyNumberFormat="1" applyFont="1" applyBorder="1"/>
    <xf numFmtId="3" fontId="6" fillId="0" borderId="0" xfId="0" applyNumberFormat="1" applyFont="1" applyFill="1" applyBorder="1"/>
    <xf numFmtId="3" fontId="6" fillId="0" borderId="0" xfId="0" applyNumberFormat="1" applyFont="1"/>
    <xf numFmtId="0" fontId="4" fillId="0" borderId="0" xfId="0" applyFont="1" applyBorder="1"/>
    <xf numFmtId="0" fontId="6" fillId="0" borderId="0" xfId="0" applyFont="1" applyBorder="1"/>
    <xf numFmtId="168" fontId="6" fillId="0" borderId="0" xfId="0" applyNumberFormat="1" applyFont="1" applyBorder="1"/>
    <xf numFmtId="0" fontId="6" fillId="0" borderId="0" xfId="0" applyFont="1" applyFill="1" applyBorder="1"/>
    <xf numFmtId="3" fontId="6" fillId="17" borderId="0" xfId="0" applyNumberFormat="1" applyFont="1" applyFill="1"/>
    <xf numFmtId="3" fontId="6" fillId="17" borderId="0" xfId="0" applyNumberFormat="1" applyFont="1" applyFill="1" applyBorder="1"/>
    <xf numFmtId="3" fontId="4" fillId="17" borderId="0" xfId="0" applyNumberFormat="1" applyFont="1" applyFill="1" applyBorder="1"/>
    <xf numFmtId="3" fontId="4" fillId="17" borderId="3" xfId="0" applyNumberFormat="1" applyFont="1" applyFill="1" applyBorder="1"/>
    <xf numFmtId="3" fontId="6" fillId="17" borderId="0" xfId="0" applyNumberFormat="1" applyFont="1" applyFill="1" applyBorder="1" applyAlignment="1">
      <alignment vertical="center"/>
    </xf>
    <xf numFmtId="0" fontId="6" fillId="17" borderId="0" xfId="0" applyFont="1" applyFill="1"/>
    <xf numFmtId="0" fontId="6" fillId="17" borderId="0" xfId="0" applyFont="1" applyFill="1" applyBorder="1"/>
    <xf numFmtId="0" fontId="6" fillId="17" borderId="2" xfId="0" applyFont="1" applyFill="1" applyBorder="1"/>
    <xf numFmtId="3" fontId="4" fillId="16" borderId="11" xfId="0" applyNumberFormat="1" applyFont="1" applyFill="1" applyBorder="1" applyAlignment="1">
      <alignment vertical="center"/>
    </xf>
    <xf numFmtId="0" fontId="6" fillId="15" borderId="3" xfId="0" applyFont="1" applyFill="1" applyBorder="1" applyAlignment="1">
      <alignment vertical="center"/>
    </xf>
    <xf numFmtId="3" fontId="6" fillId="15" borderId="0" xfId="0" applyNumberFormat="1" applyFont="1" applyFill="1" applyBorder="1" applyAlignment="1">
      <alignment vertical="center"/>
    </xf>
    <xf numFmtId="3" fontId="6" fillId="15" borderId="3" xfId="0" applyNumberFormat="1" applyFont="1" applyFill="1" applyBorder="1" applyAlignment="1">
      <alignment vertical="center"/>
    </xf>
    <xf numFmtId="3" fontId="6" fillId="15" borderId="2" xfId="0" applyNumberFormat="1" applyFont="1" applyFill="1" applyBorder="1" applyAlignment="1">
      <alignment vertical="center"/>
    </xf>
    <xf numFmtId="0" fontId="6" fillId="0" borderId="3" xfId="0" applyFont="1" applyBorder="1" applyAlignment="1">
      <alignment vertical="center"/>
    </xf>
    <xf numFmtId="3" fontId="6" fillId="0" borderId="3" xfId="0" applyNumberFormat="1" applyFont="1" applyFill="1" applyBorder="1" applyAlignment="1">
      <alignment vertical="center"/>
    </xf>
    <xf numFmtId="3" fontId="6" fillId="0" borderId="3" xfId="0" applyNumberFormat="1" applyFont="1" applyBorder="1" applyAlignment="1">
      <alignment vertical="center"/>
    </xf>
    <xf numFmtId="0" fontId="6" fillId="0" borderId="2" xfId="0" applyFont="1" applyFill="1" applyBorder="1" applyAlignment="1">
      <alignment vertical="center"/>
    </xf>
    <xf numFmtId="3" fontId="7" fillId="0" borderId="3" xfId="0" applyNumberFormat="1" applyFont="1" applyBorder="1" applyAlignment="1">
      <alignment vertical="center"/>
    </xf>
    <xf numFmtId="3" fontId="4" fillId="16" borderId="9" xfId="0" applyNumberFormat="1" applyFont="1" applyFill="1" applyBorder="1" applyAlignment="1">
      <alignment horizontal="center" vertical="center"/>
    </xf>
    <xf numFmtId="3" fontId="6" fillId="15" borderId="3"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15" borderId="0" xfId="0" applyNumberFormat="1" applyFont="1" applyFill="1" applyBorder="1" applyAlignment="1">
      <alignment horizontal="right" vertical="center"/>
    </xf>
    <xf numFmtId="3" fontId="6" fillId="15" borderId="3"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10" fillId="15" borderId="3" xfId="0" applyNumberFormat="1" applyFont="1" applyFill="1" applyBorder="1" applyAlignment="1">
      <alignment vertical="center"/>
    </xf>
    <xf numFmtId="3" fontId="10" fillId="0" borderId="3" xfId="0" applyNumberFormat="1" applyFont="1" applyBorder="1" applyAlignment="1">
      <alignment vertical="center"/>
    </xf>
    <xf numFmtId="3" fontId="10" fillId="0" borderId="3" xfId="0" applyNumberFormat="1" applyFont="1" applyBorder="1" applyAlignment="1">
      <alignment horizontal="left" vertical="center"/>
    </xf>
    <xf numFmtId="3" fontId="10" fillId="15" borderId="3" xfId="0" applyNumberFormat="1" applyFont="1" applyFill="1" applyBorder="1" applyAlignment="1">
      <alignment horizontal="left" vertical="center"/>
    </xf>
    <xf numFmtId="0" fontId="7" fillId="0" borderId="3" xfId="0" applyFont="1" applyBorder="1" applyAlignment="1">
      <alignment vertical="center"/>
    </xf>
    <xf numFmtId="3" fontId="4" fillId="0" borderId="2"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4" fontId="6" fillId="0" borderId="0" xfId="0" applyNumberFormat="1" applyFont="1" applyBorder="1"/>
    <xf numFmtId="0" fontId="6" fillId="0" borderId="0" xfId="0" applyFont="1" applyFill="1" applyBorder="1" applyAlignment="1">
      <alignment vertical="center"/>
    </xf>
    <xf numFmtId="3" fontId="4" fillId="0" borderId="3" xfId="0" applyNumberFormat="1" applyFont="1" applyFill="1" applyBorder="1" applyAlignment="1">
      <alignment horizontal="right" vertical="center"/>
    </xf>
    <xf numFmtId="0" fontId="6" fillId="0" borderId="3" xfId="0" applyFont="1" applyFill="1" applyBorder="1" applyAlignment="1">
      <alignment vertical="center"/>
    </xf>
    <xf numFmtId="168" fontId="3" fillId="0" borderId="0" xfId="46" applyNumberFormat="1" applyBorder="1"/>
    <xf numFmtId="0" fontId="3" fillId="17" borderId="0" xfId="46" applyFill="1" applyBorder="1"/>
    <xf numFmtId="3" fontId="11" fillId="17" borderId="0" xfId="0" applyNumberFormat="1" applyFont="1" applyFill="1" applyBorder="1" applyAlignment="1">
      <alignment horizontal="center" vertical="top"/>
    </xf>
    <xf numFmtId="0" fontId="17" fillId="0" borderId="0" xfId="0" applyFont="1" applyAlignment="1">
      <alignment horizontal="justify" vertical="center"/>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wrapText="1"/>
    </xf>
    <xf numFmtId="0" fontId="18" fillId="16" borderId="0" xfId="0" applyFont="1" applyFill="1" applyAlignment="1">
      <alignment horizontal="justify" vertical="center"/>
    </xf>
    <xf numFmtId="0" fontId="16" fillId="15" borderId="0" xfId="0" applyFont="1" applyFill="1" applyAlignment="1">
      <alignment horizontal="justify" vertical="center"/>
    </xf>
    <xf numFmtId="0" fontId="16" fillId="15" borderId="0" xfId="0" applyFont="1" applyFill="1" applyAlignment="1">
      <alignment horizontal="left" vertical="center" wrapText="1"/>
    </xf>
    <xf numFmtId="3" fontId="6" fillId="17" borderId="0" xfId="0" applyNumberFormat="1" applyFont="1" applyFill="1" applyBorder="1" applyAlignment="1">
      <alignment vertical="top"/>
    </xf>
    <xf numFmtId="3" fontId="4" fillId="17" borderId="0"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6" fillId="0" borderId="0" xfId="0" applyNumberFormat="1" applyFont="1" applyBorder="1" applyAlignment="1">
      <alignment vertical="top"/>
    </xf>
    <xf numFmtId="0" fontId="13" fillId="17" borderId="0" xfId="0" applyFont="1" applyFill="1" applyBorder="1" applyAlignment="1">
      <alignment vertical="top"/>
    </xf>
    <xf numFmtId="3" fontId="11" fillId="0" borderId="0" xfId="0" applyNumberFormat="1" applyFont="1" applyBorder="1" applyAlignment="1">
      <alignment horizontal="center" vertical="top"/>
    </xf>
    <xf numFmtId="0" fontId="13" fillId="0" borderId="0" xfId="0" applyFont="1" applyBorder="1" applyAlignment="1">
      <alignment vertical="top"/>
    </xf>
    <xf numFmtId="0" fontId="19" fillId="17" borderId="0" xfId="0" applyFont="1" applyFill="1" applyBorder="1" applyAlignment="1">
      <alignment vertical="top"/>
    </xf>
    <xf numFmtId="3" fontId="21" fillId="17" borderId="0" xfId="110" applyNumberFormat="1" applyFont="1" applyFill="1"/>
    <xf numFmtId="0" fontId="1" fillId="17" borderId="0" xfId="112" applyFill="1"/>
    <xf numFmtId="0" fontId="23" fillId="17" borderId="0" xfId="112" applyFont="1" applyFill="1"/>
    <xf numFmtId="0" fontId="24" fillId="17" borderId="0" xfId="112" applyFont="1" applyFill="1"/>
    <xf numFmtId="0" fontId="26" fillId="17" borderId="0" xfId="112" applyFont="1" applyFill="1" applyAlignment="1">
      <alignment horizontal="left" indent="1"/>
    </xf>
    <xf numFmtId="0" fontId="30" fillId="17" borderId="0" xfId="112" applyFont="1" applyFill="1"/>
    <xf numFmtId="0" fontId="31" fillId="17" borderId="0" xfId="110" applyFont="1" applyFill="1" applyAlignment="1" applyProtection="1">
      <alignment horizontal="left" indent="1"/>
    </xf>
    <xf numFmtId="0" fontId="31" fillId="17" borderId="0" xfId="110" applyFont="1" applyFill="1" applyAlignment="1" applyProtection="1"/>
    <xf numFmtId="3" fontId="4" fillId="0" borderId="12" xfId="0" applyNumberFormat="1" applyFont="1" applyFill="1" applyBorder="1" applyAlignment="1">
      <alignment horizontal="right" vertical="center"/>
    </xf>
    <xf numFmtId="0" fontId="35" fillId="0" borderId="0" xfId="110" applyFont="1" applyAlignment="1">
      <alignment horizontal="center" vertical="center"/>
    </xf>
    <xf numFmtId="9" fontId="6" fillId="0" borderId="0" xfId="111" applyFont="1" applyBorder="1"/>
    <xf numFmtId="0" fontId="16" fillId="17" borderId="0" xfId="0" applyNumberFormat="1" applyFont="1" applyFill="1" applyBorder="1" applyAlignment="1">
      <alignment horizontal="center" vertical="center"/>
    </xf>
    <xf numFmtId="0" fontId="4" fillId="16" borderId="9" xfId="0" applyNumberFormat="1" applyFont="1" applyFill="1" applyBorder="1" applyAlignment="1">
      <alignment horizontal="center" vertical="center"/>
    </xf>
    <xf numFmtId="0" fontId="4" fillId="16" borderId="10" xfId="0" applyNumberFormat="1" applyFont="1" applyFill="1" applyBorder="1" applyAlignment="1">
      <alignment horizontal="center" vertical="center"/>
    </xf>
    <xf numFmtId="3" fontId="4" fillId="16" borderId="11" xfId="0" applyNumberFormat="1" applyFont="1" applyFill="1" applyBorder="1" applyAlignment="1">
      <alignment horizontal="center" vertical="center"/>
    </xf>
    <xf numFmtId="3" fontId="10" fillId="0" borderId="6" xfId="0" applyNumberFormat="1" applyFont="1" applyBorder="1" applyAlignment="1">
      <alignment horizontal="left" vertical="center"/>
    </xf>
    <xf numFmtId="3" fontId="6" fillId="0" borderId="4" xfId="0" applyNumberFormat="1" applyFont="1" applyFill="1" applyBorder="1" applyAlignment="1">
      <alignment horizontal="right" vertical="center"/>
    </xf>
    <xf numFmtId="3" fontId="6" fillId="0" borderId="5"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3" fontId="12" fillId="17" borderId="0" xfId="0" applyNumberFormat="1" applyFont="1" applyFill="1" applyBorder="1" applyAlignment="1">
      <alignment horizontal="center" vertical="top"/>
    </xf>
    <xf numFmtId="0" fontId="9" fillId="17" borderId="0" xfId="0" applyFont="1" applyFill="1" applyBorder="1"/>
    <xf numFmtId="3" fontId="6" fillId="17" borderId="0" xfId="0" applyNumberFormat="1" applyFont="1" applyFill="1" applyBorder="1" applyAlignment="1">
      <alignment horizontal="left"/>
    </xf>
    <xf numFmtId="3" fontId="6" fillId="15" borderId="6" xfId="0" applyNumberFormat="1" applyFont="1" applyFill="1" applyBorder="1" applyAlignment="1">
      <alignment horizontal="left" vertical="center"/>
    </xf>
    <xf numFmtId="3" fontId="6" fillId="15" borderId="6" xfId="0" applyNumberFormat="1" applyFont="1" applyFill="1" applyBorder="1" applyAlignment="1">
      <alignment horizontal="right" vertical="center"/>
    </xf>
    <xf numFmtId="3" fontId="6" fillId="15" borderId="4" xfId="0" applyNumberFormat="1" applyFont="1" applyFill="1" applyBorder="1" applyAlignment="1">
      <alignment horizontal="right" vertical="center"/>
    </xf>
    <xf numFmtId="3" fontId="6" fillId="15" borderId="5" xfId="0" applyNumberFormat="1" applyFont="1" applyFill="1" applyBorder="1" applyAlignment="1">
      <alignment horizontal="right" vertical="center"/>
    </xf>
    <xf numFmtId="3" fontId="6" fillId="15" borderId="13"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0" fontId="38" fillId="0" borderId="0" xfId="110" applyFont="1" applyAlignment="1">
      <alignment horizontal="center" vertical="center"/>
    </xf>
    <xf numFmtId="3" fontId="4" fillId="16" borderId="14" xfId="0" applyNumberFormat="1" applyFont="1" applyFill="1" applyBorder="1" applyAlignment="1">
      <alignment horizontal="center" vertical="center"/>
    </xf>
    <xf numFmtId="9" fontId="6" fillId="15" borderId="15" xfId="111" applyFont="1" applyFill="1" applyBorder="1" applyAlignment="1">
      <alignment horizontal="center" vertical="center"/>
    </xf>
    <xf numFmtId="9" fontId="6" fillId="0" borderId="15" xfId="111" applyFont="1" applyFill="1" applyBorder="1" applyAlignment="1">
      <alignment horizontal="center" vertical="center"/>
    </xf>
    <xf numFmtId="9" fontId="4" fillId="0" borderId="15" xfId="111" applyFont="1" applyFill="1" applyBorder="1" applyAlignment="1">
      <alignment horizontal="center" vertical="center"/>
    </xf>
    <xf numFmtId="9" fontId="6" fillId="15" borderId="16" xfId="111" applyFont="1" applyFill="1" applyBorder="1" applyAlignment="1">
      <alignment horizontal="center" vertical="center"/>
    </xf>
    <xf numFmtId="3" fontId="4" fillId="16" borderId="10" xfId="0" applyNumberFormat="1" applyFont="1" applyFill="1" applyBorder="1" applyAlignment="1">
      <alignment horizontal="center" vertical="center"/>
    </xf>
    <xf numFmtId="3" fontId="7" fillId="19" borderId="4" xfId="0" applyNumberFormat="1" applyFont="1" applyFill="1" applyBorder="1" applyAlignment="1">
      <alignment horizontal="center"/>
    </xf>
    <xf numFmtId="3" fontId="7" fillId="19" borderId="5" xfId="0" applyNumberFormat="1" applyFont="1" applyFill="1" applyBorder="1" applyAlignment="1">
      <alignment horizontal="center"/>
    </xf>
    <xf numFmtId="9" fontId="4" fillId="17" borderId="0" xfId="111" applyFont="1" applyFill="1" applyBorder="1" applyAlignment="1">
      <alignment horizontal="center" vertical="top"/>
    </xf>
    <xf numFmtId="9" fontId="5" fillId="17" borderId="0" xfId="111" applyFont="1" applyFill="1" applyBorder="1" applyAlignment="1">
      <alignment horizontal="center" vertical="top"/>
    </xf>
    <xf numFmtId="0" fontId="16" fillId="17" borderId="0" xfId="0" applyNumberFormat="1" applyFont="1" applyFill="1" applyBorder="1" applyAlignment="1">
      <alignment horizontal="center" vertical="center"/>
    </xf>
    <xf numFmtId="3" fontId="10" fillId="0" borderId="3" xfId="0" applyNumberFormat="1" applyFont="1" applyFill="1" applyBorder="1" applyAlignment="1">
      <alignment vertical="center"/>
    </xf>
    <xf numFmtId="3" fontId="7" fillId="0" borderId="3" xfId="0" applyNumberFormat="1" applyFont="1" applyFill="1" applyBorder="1" applyAlignment="1">
      <alignment vertical="center"/>
    </xf>
    <xf numFmtId="3" fontId="7" fillId="19" borderId="3" xfId="0" applyNumberFormat="1" applyFont="1" applyFill="1" applyBorder="1" applyAlignment="1">
      <alignment vertical="center"/>
    </xf>
    <xf numFmtId="3" fontId="4" fillId="19" borderId="3" xfId="0" applyNumberFormat="1" applyFont="1" applyFill="1" applyBorder="1" applyAlignment="1">
      <alignment horizontal="right" vertical="center"/>
    </xf>
    <xf numFmtId="3" fontId="4" fillId="19" borderId="0" xfId="0" applyNumberFormat="1" applyFont="1" applyFill="1" applyBorder="1" applyAlignment="1">
      <alignment horizontal="right" vertical="center"/>
    </xf>
    <xf numFmtId="3" fontId="4" fillId="19" borderId="2" xfId="0" applyNumberFormat="1" applyFont="1" applyFill="1" applyBorder="1" applyAlignment="1">
      <alignment horizontal="right" vertical="center"/>
    </xf>
    <xf numFmtId="9" fontId="4" fillId="19" borderId="15" xfId="111" applyFont="1" applyFill="1" applyBorder="1" applyAlignment="1">
      <alignment horizontal="center" vertical="center"/>
    </xf>
    <xf numFmtId="3" fontId="4" fillId="19" borderId="6" xfId="0" applyNumberFormat="1" applyFont="1" applyFill="1" applyBorder="1" applyAlignment="1">
      <alignment horizontal="center"/>
    </xf>
    <xf numFmtId="3" fontId="4" fillId="19" borderId="4" xfId="0" applyNumberFormat="1" applyFont="1" applyFill="1" applyBorder="1" applyAlignment="1">
      <alignment horizontal="center"/>
    </xf>
    <xf numFmtId="3" fontId="4" fillId="19" borderId="5" xfId="0" applyNumberFormat="1" applyFont="1" applyFill="1" applyBorder="1" applyAlignment="1">
      <alignment horizontal="center"/>
    </xf>
    <xf numFmtId="3" fontId="7" fillId="19" borderId="3" xfId="0" applyNumberFormat="1" applyFont="1" applyFill="1" applyBorder="1" applyAlignment="1">
      <alignment horizontal="center"/>
    </xf>
    <xf numFmtId="3" fontId="4" fillId="0" borderId="0" xfId="111" applyNumberFormat="1" applyFont="1" applyFill="1" applyBorder="1" applyAlignment="1">
      <alignment horizontal="center" vertical="center"/>
    </xf>
    <xf numFmtId="3" fontId="6" fillId="15" borderId="0" xfId="111" applyNumberFormat="1" applyFont="1" applyFill="1" applyBorder="1" applyAlignment="1">
      <alignment horizontal="center" vertical="center"/>
    </xf>
    <xf numFmtId="3" fontId="6" fillId="0" borderId="0" xfId="111" applyNumberFormat="1" applyFont="1" applyFill="1" applyBorder="1" applyAlignment="1">
      <alignment horizontal="center" vertical="center"/>
    </xf>
    <xf numFmtId="3" fontId="4" fillId="19" borderId="0" xfId="111" applyNumberFormat="1" applyFont="1" applyFill="1" applyBorder="1" applyAlignment="1">
      <alignment horizontal="center" vertical="center"/>
    </xf>
    <xf numFmtId="3" fontId="4" fillId="0" borderId="3" xfId="111" applyNumberFormat="1" applyFont="1" applyFill="1" applyBorder="1" applyAlignment="1">
      <alignment horizontal="center" vertical="center"/>
    </xf>
    <xf numFmtId="9" fontId="4" fillId="0" borderId="2" xfId="111" applyFont="1" applyFill="1" applyBorder="1" applyAlignment="1">
      <alignment horizontal="center" vertical="center"/>
    </xf>
    <xf numFmtId="3" fontId="6" fillId="15" borderId="3" xfId="111" applyNumberFormat="1" applyFont="1" applyFill="1" applyBorder="1" applyAlignment="1">
      <alignment horizontal="center" vertical="center"/>
    </xf>
    <xf numFmtId="9" fontId="6" fillId="15" borderId="2" xfId="111" applyFont="1" applyFill="1" applyBorder="1" applyAlignment="1">
      <alignment horizontal="center" vertical="center"/>
    </xf>
    <xf numFmtId="3" fontId="6" fillId="0" borderId="3" xfId="111" applyNumberFormat="1" applyFont="1" applyFill="1" applyBorder="1" applyAlignment="1">
      <alignment horizontal="center" vertical="center"/>
    </xf>
    <xf numFmtId="9" fontId="6" fillId="0" borderId="2" xfId="111" applyFont="1" applyFill="1" applyBorder="1" applyAlignment="1">
      <alignment horizontal="center" vertical="center"/>
    </xf>
    <xf numFmtId="3" fontId="4" fillId="19" borderId="3" xfId="111" applyNumberFormat="1" applyFont="1" applyFill="1" applyBorder="1" applyAlignment="1">
      <alignment horizontal="center" vertical="center"/>
    </xf>
    <xf numFmtId="9" fontId="4" fillId="19" borderId="2" xfId="111" applyFont="1" applyFill="1" applyBorder="1" applyAlignment="1">
      <alignment horizontal="center" vertical="center"/>
    </xf>
    <xf numFmtId="3" fontId="6" fillId="15" borderId="6" xfId="111" applyNumberFormat="1" applyFont="1" applyFill="1" applyBorder="1" applyAlignment="1">
      <alignment horizontal="center" vertical="center"/>
    </xf>
    <xf numFmtId="3" fontId="6" fillId="15" borderId="4" xfId="111" applyNumberFormat="1" applyFont="1" applyFill="1" applyBorder="1" applyAlignment="1">
      <alignment horizontal="center" vertical="center"/>
    </xf>
    <xf numFmtId="9" fontId="6" fillId="15" borderId="5" xfId="111" applyFont="1" applyFill="1" applyBorder="1" applyAlignment="1">
      <alignment horizontal="center" vertical="center"/>
    </xf>
    <xf numFmtId="3" fontId="4" fillId="15" borderId="3" xfId="111" applyNumberFormat="1" applyFont="1" applyFill="1" applyBorder="1" applyAlignment="1">
      <alignment horizontal="center" vertical="center"/>
    </xf>
    <xf numFmtId="3" fontId="4" fillId="15" borderId="0" xfId="111" applyNumberFormat="1" applyFont="1" applyFill="1" applyBorder="1" applyAlignment="1">
      <alignment horizontal="center" vertical="center"/>
    </xf>
    <xf numFmtId="9" fontId="4" fillId="15" borderId="2" xfId="111" applyFont="1" applyFill="1" applyBorder="1" applyAlignment="1">
      <alignment horizontal="center" vertical="center"/>
    </xf>
    <xf numFmtId="3" fontId="4" fillId="0" borderId="7" xfId="111" applyNumberFormat="1" applyFont="1" applyFill="1" applyBorder="1" applyAlignment="1">
      <alignment horizontal="center" vertical="center"/>
    </xf>
    <xf numFmtId="3" fontId="10" fillId="19" borderId="3" xfId="0" applyNumberFormat="1" applyFont="1" applyFill="1" applyBorder="1" applyAlignment="1">
      <alignment vertical="center"/>
    </xf>
    <xf numFmtId="3" fontId="6" fillId="19" borderId="3" xfId="0" applyNumberFormat="1" applyFont="1" applyFill="1" applyBorder="1" applyAlignment="1">
      <alignment horizontal="right" vertical="center"/>
    </xf>
    <xf numFmtId="3" fontId="6" fillId="19" borderId="0" xfId="0" applyNumberFormat="1" applyFont="1" applyFill="1" applyBorder="1" applyAlignment="1">
      <alignment horizontal="right" vertical="center"/>
    </xf>
    <xf numFmtId="3" fontId="6" fillId="19" borderId="2" xfId="0" applyNumberFormat="1" applyFont="1" applyFill="1" applyBorder="1" applyAlignment="1">
      <alignment horizontal="right" vertical="center"/>
    </xf>
    <xf numFmtId="9" fontId="4" fillId="0" borderId="0" xfId="111" applyFont="1" applyBorder="1"/>
    <xf numFmtId="3" fontId="4" fillId="19" borderId="7" xfId="0" applyNumberFormat="1" applyFont="1" applyFill="1" applyBorder="1" applyAlignment="1">
      <alignment horizontal="center"/>
    </xf>
    <xf numFmtId="3" fontId="4" fillId="19" borderId="12" xfId="0" applyNumberFormat="1" applyFont="1" applyFill="1" applyBorder="1" applyAlignment="1">
      <alignment horizontal="center"/>
    </xf>
    <xf numFmtId="3" fontId="4" fillId="19" borderId="8" xfId="0" applyNumberFormat="1" applyFont="1" applyFill="1" applyBorder="1" applyAlignment="1">
      <alignment horizont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3" fontId="7" fillId="19" borderId="7" xfId="0" applyNumberFormat="1" applyFont="1" applyFill="1" applyBorder="1" applyAlignment="1">
      <alignment horizontal="center"/>
    </xf>
    <xf numFmtId="3" fontId="7" fillId="19" borderId="12" xfId="0" applyNumberFormat="1" applyFont="1" applyFill="1" applyBorder="1" applyAlignment="1">
      <alignment horizontal="center"/>
    </xf>
    <xf numFmtId="3" fontId="7" fillId="19" borderId="8" xfId="0" applyNumberFormat="1" applyFont="1" applyFill="1" applyBorder="1" applyAlignment="1">
      <alignment horizontal="center"/>
    </xf>
    <xf numFmtId="0" fontId="19" fillId="17" borderId="4" xfId="0" applyFont="1" applyFill="1" applyBorder="1" applyAlignment="1">
      <alignment horizontal="center" vertical="top"/>
    </xf>
  </cellXfs>
  <cellStyles count="126">
    <cellStyle name="20% - Accent1 2" xfId="1"/>
    <cellStyle name="20% - Accent1 2 2" xfId="2"/>
    <cellStyle name="20% - Accent1 2 3" xfId="52"/>
    <cellStyle name="20% - Accent1 2 4" xfId="53"/>
    <cellStyle name="20% - Accent1 3" xfId="3"/>
    <cellStyle name="20% - Accent1 4" xfId="54"/>
    <cellStyle name="20% - Accent1 5" xfId="55"/>
    <cellStyle name="20% - Accent2 2" xfId="4"/>
    <cellStyle name="20% - Accent2 2 2" xfId="5"/>
    <cellStyle name="20% - Accent2 2 3" xfId="56"/>
    <cellStyle name="20% - Accent2 2 4" xfId="57"/>
    <cellStyle name="20% - Accent2 3" xfId="6"/>
    <cellStyle name="20% - Accent2 4" xfId="58"/>
    <cellStyle name="20% - Accent2 5" xfId="59"/>
    <cellStyle name="20% - Accent3 2" xfId="7"/>
    <cellStyle name="20% - Accent3 2 2" xfId="8"/>
    <cellStyle name="20% - Accent3 2 3" xfId="60"/>
    <cellStyle name="20% - Accent3 2 4" xfId="61"/>
    <cellStyle name="20% - Accent3 3" xfId="9"/>
    <cellStyle name="20% - Accent3 4" xfId="62"/>
    <cellStyle name="20% - Accent3 5" xfId="63"/>
    <cellStyle name="20% - Accent4 2" xfId="10"/>
    <cellStyle name="20% - Accent4 2 2" xfId="11"/>
    <cellStyle name="20% - Accent4 2 3" xfId="64"/>
    <cellStyle name="20% - Accent4 2 4" xfId="65"/>
    <cellStyle name="20% - Accent4 3" xfId="12"/>
    <cellStyle name="20% - Accent4 4" xfId="66"/>
    <cellStyle name="20% - Accent4 5" xfId="67"/>
    <cellStyle name="20% - Accent5 2" xfId="13"/>
    <cellStyle name="20% - Accent5 2 2" xfId="14"/>
    <cellStyle name="20% - Accent5 2 3" xfId="68"/>
    <cellStyle name="20% - Accent5 2 4" xfId="69"/>
    <cellStyle name="20% - Accent5 3" xfId="15"/>
    <cellStyle name="20% - Accent5 4" xfId="70"/>
    <cellStyle name="20% - Accent5 5" xfId="71"/>
    <cellStyle name="20% - Accent6 2" xfId="16"/>
    <cellStyle name="20% - Accent6 2 2" xfId="17"/>
    <cellStyle name="20% - Accent6 2 3" xfId="72"/>
    <cellStyle name="20% - Accent6 2 4" xfId="73"/>
    <cellStyle name="20% - Accent6 3" xfId="18"/>
    <cellStyle name="20% - Accent6 4" xfId="74"/>
    <cellStyle name="20% - Accent6 5" xfId="75"/>
    <cellStyle name="40% - Accent1 2" xfId="19"/>
    <cellStyle name="40% - Accent1 2 2" xfId="20"/>
    <cellStyle name="40% - Accent1 2 3" xfId="76"/>
    <cellStyle name="40% - Accent1 2 4" xfId="77"/>
    <cellStyle name="40% - Accent1 3" xfId="21"/>
    <cellStyle name="40% - Accent1 4" xfId="78"/>
    <cellStyle name="40% - Accent1 5" xfId="79"/>
    <cellStyle name="40% - Accent2 2" xfId="22"/>
    <cellStyle name="40% - Accent2 2 2" xfId="23"/>
    <cellStyle name="40% - Accent2 2 3" xfId="80"/>
    <cellStyle name="40% - Accent2 2 4" xfId="81"/>
    <cellStyle name="40% - Accent2 3" xfId="24"/>
    <cellStyle name="40% - Accent2 4" xfId="82"/>
    <cellStyle name="40% - Accent2 5" xfId="83"/>
    <cellStyle name="40% - Accent3 2" xfId="25"/>
    <cellStyle name="40% - Accent3 2 2" xfId="26"/>
    <cellStyle name="40% - Accent3 2 3" xfId="84"/>
    <cellStyle name="40% - Accent3 2 4" xfId="85"/>
    <cellStyle name="40% - Accent3 3" xfId="27"/>
    <cellStyle name="40% - Accent3 4" xfId="86"/>
    <cellStyle name="40% - Accent3 5" xfId="87"/>
    <cellStyle name="40% - Accent4 2" xfId="28"/>
    <cellStyle name="40% - Accent4 2 2" xfId="29"/>
    <cellStyle name="40% - Accent4 2 3" xfId="88"/>
    <cellStyle name="40% - Accent4 2 4" xfId="89"/>
    <cellStyle name="40% - Accent4 3" xfId="30"/>
    <cellStyle name="40% - Accent4 4" xfId="90"/>
    <cellStyle name="40% - Accent4 5" xfId="91"/>
    <cellStyle name="40% - Accent5 2" xfId="31"/>
    <cellStyle name="40% - Accent5 2 2" xfId="32"/>
    <cellStyle name="40% - Accent5 2 3" xfId="92"/>
    <cellStyle name="40% - Accent5 2 4" xfId="93"/>
    <cellStyle name="40% - Accent5 3" xfId="33"/>
    <cellStyle name="40% - Accent5 4" xfId="94"/>
    <cellStyle name="40% - Accent5 5" xfId="95"/>
    <cellStyle name="40% - Accent6 2" xfId="34"/>
    <cellStyle name="40% - Accent6 2 2" xfId="35"/>
    <cellStyle name="40% - Accent6 2 3" xfId="96"/>
    <cellStyle name="40% - Accent6 2 4" xfId="97"/>
    <cellStyle name="40% - Accent6 3" xfId="36"/>
    <cellStyle name="40% - Accent6 4" xfId="98"/>
    <cellStyle name="40% - Accent6 5" xfId="99"/>
    <cellStyle name="Hyperlink" xfId="110" builtinId="8"/>
    <cellStyle name="Hyperlink 2" xfId="113"/>
    <cellStyle name="Milliers [0]_Y1 post" xfId="37"/>
    <cellStyle name="Milliers_Y1 post" xfId="38"/>
    <cellStyle name="Monétaire [0]_Y1 post" xfId="39"/>
    <cellStyle name="Monétaire_Y1 post" xfId="40"/>
    <cellStyle name="Neutral 2" xfId="114"/>
    <cellStyle name="Neutral 3" xfId="115"/>
    <cellStyle name="Normal" xfId="0" builtinId="0"/>
    <cellStyle name="Normal 2" xfId="41"/>
    <cellStyle name="Normal 2 2" xfId="42"/>
    <cellStyle name="Normal 2 2 2" xfId="116"/>
    <cellStyle name="Normal 2 2 3" xfId="117"/>
    <cellStyle name="Normal 2 2 4" xfId="118"/>
    <cellStyle name="Normal 2 2 5" xfId="119"/>
    <cellStyle name="Normal 2 2 6" xfId="120"/>
    <cellStyle name="Normal 2 2 7" xfId="121"/>
    <cellStyle name="Normal 2 3" xfId="43"/>
    <cellStyle name="Normal 2 4" xfId="100"/>
    <cellStyle name="Normal 2 5" xfId="101"/>
    <cellStyle name="Normal 3" xfId="44"/>
    <cellStyle name="Normal 3 2" xfId="45"/>
    <cellStyle name="Normal 3 3" xfId="102"/>
    <cellStyle name="Normal 3 4" xfId="103"/>
    <cellStyle name="Normal 3 5" xfId="122"/>
    <cellStyle name="Normal 3 6" xfId="123"/>
    <cellStyle name="Normal 4" xfId="46"/>
    <cellStyle name="Normal 4 2" xfId="47"/>
    <cellStyle name="Normal 4 3" xfId="104"/>
    <cellStyle name="Normal 4 4" xfId="105"/>
    <cellStyle name="Normal 5" xfId="112"/>
    <cellStyle name="Note 2" xfId="48"/>
    <cellStyle name="Note 2 2" xfId="49"/>
    <cellStyle name="Note 2 3" xfId="106"/>
    <cellStyle name="Note 2 4" xfId="107"/>
    <cellStyle name="Note 3" xfId="50"/>
    <cellStyle name="Note 3 2" xfId="51"/>
    <cellStyle name="Note 3 3" xfId="108"/>
    <cellStyle name="Note 3 4" xfId="109"/>
    <cellStyle name="Percent" xfId="111" builtinId="5"/>
    <cellStyle name="Standard_FDI-Inflows" xfId="124"/>
    <cellStyle name="콤마 [0]_FDI-Inflows" xfId="12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ecd.org/daf/inv/investment-policy/2487495.pdf" TargetMode="External"/><Relationship Id="rId2" Type="http://schemas.openxmlformats.org/officeDocument/2006/relationships/hyperlink" Target="http://www.oecd.org/daf/inv/FDI-statistics-asset-liability-vs-directional-presentation.pdf" TargetMode="External"/><Relationship Id="rId1" Type="http://schemas.openxmlformats.org/officeDocument/2006/relationships/hyperlink" Target="https://www.boletinoficial.gob.ar/pdf/linkQR/QlFlS1dmVmpOWXMrdTVReEh2ZkU0dz09"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4" sqref="A4"/>
    </sheetView>
  </sheetViews>
  <sheetFormatPr defaultRowHeight="12.75"/>
  <cols>
    <col min="1" max="1" width="85.28515625" style="68" customWidth="1"/>
    <col min="2" max="256" width="9.140625" style="68"/>
    <col min="257" max="257" width="85.28515625" style="68" customWidth="1"/>
    <col min="258" max="512" width="9.140625" style="68"/>
    <col min="513" max="513" width="85.28515625" style="68" customWidth="1"/>
    <col min="514" max="768" width="9.140625" style="68"/>
    <col min="769" max="769" width="85.28515625" style="68" customWidth="1"/>
    <col min="770" max="1024" width="9.140625" style="68"/>
    <col min="1025" max="1025" width="85.28515625" style="68" customWidth="1"/>
    <col min="1026" max="1280" width="9.140625" style="68"/>
    <col min="1281" max="1281" width="85.28515625" style="68" customWidth="1"/>
    <col min="1282" max="1536" width="9.140625" style="68"/>
    <col min="1537" max="1537" width="85.28515625" style="68" customWidth="1"/>
    <col min="1538" max="1792" width="9.140625" style="68"/>
    <col min="1793" max="1793" width="85.28515625" style="68" customWidth="1"/>
    <col min="1794" max="2048" width="9.140625" style="68"/>
    <col min="2049" max="2049" width="85.28515625" style="68" customWidth="1"/>
    <col min="2050" max="2304" width="9.140625" style="68"/>
    <col min="2305" max="2305" width="85.28515625" style="68" customWidth="1"/>
    <col min="2306" max="2560" width="9.140625" style="68"/>
    <col min="2561" max="2561" width="85.28515625" style="68" customWidth="1"/>
    <col min="2562" max="2816" width="9.140625" style="68"/>
    <col min="2817" max="2817" width="85.28515625" style="68" customWidth="1"/>
    <col min="2818" max="3072" width="9.140625" style="68"/>
    <col min="3073" max="3073" width="85.28515625" style="68" customWidth="1"/>
    <col min="3074" max="3328" width="9.140625" style="68"/>
    <col min="3329" max="3329" width="85.28515625" style="68" customWidth="1"/>
    <col min="3330" max="3584" width="9.140625" style="68"/>
    <col min="3585" max="3585" width="85.28515625" style="68" customWidth="1"/>
    <col min="3586" max="3840" width="9.140625" style="68"/>
    <col min="3841" max="3841" width="85.28515625" style="68" customWidth="1"/>
    <col min="3842" max="4096" width="9.140625" style="68"/>
    <col min="4097" max="4097" width="85.28515625" style="68" customWidth="1"/>
    <col min="4098" max="4352" width="9.140625" style="68"/>
    <col min="4353" max="4353" width="85.28515625" style="68" customWidth="1"/>
    <col min="4354" max="4608" width="9.140625" style="68"/>
    <col min="4609" max="4609" width="85.28515625" style="68" customWidth="1"/>
    <col min="4610" max="4864" width="9.140625" style="68"/>
    <col min="4865" max="4865" width="85.28515625" style="68" customWidth="1"/>
    <col min="4866" max="5120" width="9.140625" style="68"/>
    <col min="5121" max="5121" width="85.28515625" style="68" customWidth="1"/>
    <col min="5122" max="5376" width="9.140625" style="68"/>
    <col min="5377" max="5377" width="85.28515625" style="68" customWidth="1"/>
    <col min="5378" max="5632" width="9.140625" style="68"/>
    <col min="5633" max="5633" width="85.28515625" style="68" customWidth="1"/>
    <col min="5634" max="5888" width="9.140625" style="68"/>
    <col min="5889" max="5889" width="85.28515625" style="68" customWidth="1"/>
    <col min="5890" max="6144" width="9.140625" style="68"/>
    <col min="6145" max="6145" width="85.28515625" style="68" customWidth="1"/>
    <col min="6146" max="6400" width="9.140625" style="68"/>
    <col min="6401" max="6401" width="85.28515625" style="68" customWidth="1"/>
    <col min="6402" max="6656" width="9.140625" style="68"/>
    <col min="6657" max="6657" width="85.28515625" style="68" customWidth="1"/>
    <col min="6658" max="6912" width="9.140625" style="68"/>
    <col min="6913" max="6913" width="85.28515625" style="68" customWidth="1"/>
    <col min="6914" max="7168" width="9.140625" style="68"/>
    <col min="7169" max="7169" width="85.28515625" style="68" customWidth="1"/>
    <col min="7170" max="7424" width="9.140625" style="68"/>
    <col min="7425" max="7425" width="85.28515625" style="68" customWidth="1"/>
    <col min="7426" max="7680" width="9.140625" style="68"/>
    <col min="7681" max="7681" width="85.28515625" style="68" customWidth="1"/>
    <col min="7682" max="7936" width="9.140625" style="68"/>
    <col min="7937" max="7937" width="85.28515625" style="68" customWidth="1"/>
    <col min="7938" max="8192" width="9.140625" style="68"/>
    <col min="8193" max="8193" width="85.28515625" style="68" customWidth="1"/>
    <col min="8194" max="8448" width="9.140625" style="68"/>
    <col min="8449" max="8449" width="85.28515625" style="68" customWidth="1"/>
    <col min="8450" max="8704" width="9.140625" style="68"/>
    <col min="8705" max="8705" width="85.28515625" style="68" customWidth="1"/>
    <col min="8706" max="8960" width="9.140625" style="68"/>
    <col min="8961" max="8961" width="85.28515625" style="68" customWidth="1"/>
    <col min="8962" max="9216" width="9.140625" style="68"/>
    <col min="9217" max="9217" width="85.28515625" style="68" customWidth="1"/>
    <col min="9218" max="9472" width="9.140625" style="68"/>
    <col min="9473" max="9473" width="85.28515625" style="68" customWidth="1"/>
    <col min="9474" max="9728" width="9.140625" style="68"/>
    <col min="9729" max="9729" width="85.28515625" style="68" customWidth="1"/>
    <col min="9730" max="9984" width="9.140625" style="68"/>
    <col min="9985" max="9985" width="85.28515625" style="68" customWidth="1"/>
    <col min="9986" max="10240" width="9.140625" style="68"/>
    <col min="10241" max="10241" width="85.28515625" style="68" customWidth="1"/>
    <col min="10242" max="10496" width="9.140625" style="68"/>
    <col min="10497" max="10497" width="85.28515625" style="68" customWidth="1"/>
    <col min="10498" max="10752" width="9.140625" style="68"/>
    <col min="10753" max="10753" width="85.28515625" style="68" customWidth="1"/>
    <col min="10754" max="11008" width="9.140625" style="68"/>
    <col min="11009" max="11009" width="85.28515625" style="68" customWidth="1"/>
    <col min="11010" max="11264" width="9.140625" style="68"/>
    <col min="11265" max="11265" width="85.28515625" style="68" customWidth="1"/>
    <col min="11266" max="11520" width="9.140625" style="68"/>
    <col min="11521" max="11521" width="85.28515625" style="68" customWidth="1"/>
    <col min="11522" max="11776" width="9.140625" style="68"/>
    <col min="11777" max="11777" width="85.28515625" style="68" customWidth="1"/>
    <col min="11778" max="12032" width="9.140625" style="68"/>
    <col min="12033" max="12033" width="85.28515625" style="68" customWidth="1"/>
    <col min="12034" max="12288" width="9.140625" style="68"/>
    <col min="12289" max="12289" width="85.28515625" style="68" customWidth="1"/>
    <col min="12290" max="12544" width="9.140625" style="68"/>
    <col min="12545" max="12545" width="85.28515625" style="68" customWidth="1"/>
    <col min="12546" max="12800" width="9.140625" style="68"/>
    <col min="12801" max="12801" width="85.28515625" style="68" customWidth="1"/>
    <col min="12802" max="13056" width="9.140625" style="68"/>
    <col min="13057" max="13057" width="85.28515625" style="68" customWidth="1"/>
    <col min="13058" max="13312" width="9.140625" style="68"/>
    <col min="13313" max="13313" width="85.28515625" style="68" customWidth="1"/>
    <col min="13314" max="13568" width="9.140625" style="68"/>
    <col min="13569" max="13569" width="85.28515625" style="68" customWidth="1"/>
    <col min="13570" max="13824" width="9.140625" style="68"/>
    <col min="13825" max="13825" width="85.28515625" style="68" customWidth="1"/>
    <col min="13826" max="14080" width="9.140625" style="68"/>
    <col min="14081" max="14081" width="85.28515625" style="68" customWidth="1"/>
    <col min="14082" max="14336" width="9.140625" style="68"/>
    <col min="14337" max="14337" width="85.28515625" style="68" customWidth="1"/>
    <col min="14338" max="14592" width="9.140625" style="68"/>
    <col min="14593" max="14593" width="85.28515625" style="68" customWidth="1"/>
    <col min="14594" max="14848" width="9.140625" style="68"/>
    <col min="14849" max="14849" width="85.28515625" style="68" customWidth="1"/>
    <col min="14850" max="15104" width="9.140625" style="68"/>
    <col min="15105" max="15105" width="85.28515625" style="68" customWidth="1"/>
    <col min="15106" max="15360" width="9.140625" style="68"/>
    <col min="15361" max="15361" width="85.28515625" style="68" customWidth="1"/>
    <col min="15362" max="15616" width="9.140625" style="68"/>
    <col min="15617" max="15617" width="85.28515625" style="68" customWidth="1"/>
    <col min="15618" max="15872" width="9.140625" style="68"/>
    <col min="15873" max="15873" width="85.28515625" style="68" customWidth="1"/>
    <col min="15874" max="16128" width="9.140625" style="68"/>
    <col min="16129" max="16129" width="85.28515625" style="68" customWidth="1"/>
    <col min="16130" max="16384" width="9.140625" style="68"/>
  </cols>
  <sheetData>
    <row r="1" spans="1:1" ht="74.25" customHeight="1"/>
    <row r="2" spans="1:1" s="69" customFormat="1" ht="23.25">
      <c r="A2" s="72" t="s">
        <v>69</v>
      </c>
    </row>
    <row r="3" spans="1:1">
      <c r="A3" s="70" t="s">
        <v>118</v>
      </c>
    </row>
    <row r="6" spans="1:1" s="71" customFormat="1" ht="20.100000000000001" customHeight="1">
      <c r="A6" s="73" t="s">
        <v>80</v>
      </c>
    </row>
    <row r="7" spans="1:1" s="71" customFormat="1" ht="20.100000000000001" customHeight="1">
      <c r="A7" s="73" t="s">
        <v>81</v>
      </c>
    </row>
    <row r="8" spans="1:1" s="71" customFormat="1" ht="20.100000000000001" customHeight="1">
      <c r="A8" s="73" t="s">
        <v>100</v>
      </c>
    </row>
    <row r="9" spans="1:1" s="71" customFormat="1" ht="20.100000000000001" customHeight="1">
      <c r="A9" s="73" t="s">
        <v>97</v>
      </c>
    </row>
    <row r="10" spans="1:1" ht="20.100000000000001" customHeight="1">
      <c r="A10" s="74" t="s">
        <v>71</v>
      </c>
    </row>
    <row r="13" spans="1:1">
      <c r="A13" s="70" t="s">
        <v>70</v>
      </c>
    </row>
  </sheetData>
  <hyperlinks>
    <hyperlink ref="A6" location="'T1.FDI outflows (USD)'!A1" display="Table 1 - FDI outward flows  (in USD million)"/>
    <hyperlink ref="A7" location="'T2. 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0" location="'Notes to Tables'!A1" display="  Notes to Tabl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9"/>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6" width="8.5703125" style="3" customWidth="1"/>
    <col min="27" max="27" width="2" style="3" customWidth="1"/>
    <col min="28" max="28" width="10.85546875" style="3"/>
    <col min="29" max="29" width="14.5703125" style="3" customWidth="1"/>
    <col min="30" max="16384" width="10.85546875" style="3"/>
  </cols>
  <sheetData>
    <row r="1" spans="1:43" ht="7.5" customHeight="1">
      <c r="A1" s="10"/>
      <c r="B1" s="10"/>
      <c r="C1" s="11"/>
      <c r="D1" s="11"/>
      <c r="E1" s="11"/>
      <c r="F1" s="11"/>
      <c r="G1" s="11"/>
      <c r="H1" s="11"/>
      <c r="I1" s="11"/>
      <c r="J1" s="11"/>
      <c r="K1" s="11"/>
      <c r="L1" s="11"/>
      <c r="M1" s="11"/>
      <c r="N1" s="11"/>
      <c r="O1" s="11"/>
      <c r="P1" s="11"/>
      <c r="Q1" s="11"/>
      <c r="R1" s="11"/>
      <c r="S1" s="11"/>
      <c r="T1" s="11"/>
      <c r="U1" s="11"/>
      <c r="V1" s="11"/>
      <c r="W1" s="11"/>
      <c r="X1" s="11"/>
      <c r="Y1" s="11"/>
      <c r="Z1" s="11"/>
      <c r="AA1" s="11"/>
    </row>
    <row r="2" spans="1:43" s="62" customFormat="1" ht="24" customHeight="1">
      <c r="A2" s="59"/>
      <c r="B2" s="66" t="s">
        <v>58</v>
      </c>
      <c r="C2" s="146" t="s">
        <v>0</v>
      </c>
      <c r="D2" s="146"/>
      <c r="E2" s="146"/>
      <c r="F2" s="146"/>
      <c r="G2" s="146"/>
      <c r="H2" s="146"/>
      <c r="I2" s="146"/>
      <c r="J2" s="146"/>
      <c r="K2" s="146"/>
      <c r="L2" s="146"/>
      <c r="M2" s="146"/>
      <c r="N2" s="146"/>
      <c r="O2" s="146"/>
      <c r="P2" s="146"/>
      <c r="Q2" s="146"/>
      <c r="R2" s="146"/>
      <c r="S2" s="146"/>
      <c r="T2" s="146"/>
      <c r="U2" s="60"/>
      <c r="V2" s="60"/>
      <c r="W2" s="60"/>
      <c r="X2" s="104"/>
      <c r="Y2" s="105"/>
      <c r="Z2" s="105"/>
      <c r="AA2" s="60"/>
      <c r="AB2" s="61"/>
      <c r="AC2" s="61"/>
      <c r="AD2" s="61"/>
      <c r="AE2" s="61"/>
      <c r="AF2" s="61"/>
      <c r="AG2" s="61"/>
      <c r="AH2" s="61"/>
      <c r="AI2" s="61"/>
      <c r="AJ2" s="61"/>
      <c r="AK2" s="61"/>
      <c r="AL2" s="61"/>
      <c r="AM2" s="61"/>
      <c r="AN2" s="61"/>
      <c r="AO2" s="61"/>
      <c r="AP2" s="61"/>
      <c r="AQ2" s="61"/>
    </row>
    <row r="3" spans="1:43" ht="15" customHeight="1">
      <c r="A3" s="11"/>
      <c r="B3" s="14"/>
      <c r="C3" s="78">
        <v>2005</v>
      </c>
      <c r="D3" s="78">
        <v>2006</v>
      </c>
      <c r="E3" s="78">
        <v>2007</v>
      </c>
      <c r="F3" s="78">
        <v>2008</v>
      </c>
      <c r="G3" s="78">
        <v>2009</v>
      </c>
      <c r="H3" s="78">
        <v>2010</v>
      </c>
      <c r="I3" s="78">
        <v>2011</v>
      </c>
      <c r="J3" s="78">
        <v>2012</v>
      </c>
      <c r="K3" s="145">
        <v>2013</v>
      </c>
      <c r="L3" s="145"/>
      <c r="M3" s="145"/>
      <c r="N3" s="145"/>
      <c r="O3" s="145"/>
      <c r="P3" s="145">
        <v>2014</v>
      </c>
      <c r="Q3" s="145"/>
      <c r="R3" s="145"/>
      <c r="S3" s="145"/>
      <c r="T3" s="145"/>
      <c r="U3" s="145" t="s">
        <v>78</v>
      </c>
      <c r="V3" s="145"/>
      <c r="W3" s="145"/>
      <c r="X3" s="145"/>
      <c r="Y3" s="145"/>
      <c r="Z3" s="106" t="s">
        <v>119</v>
      </c>
      <c r="AA3" s="12"/>
      <c r="AB3" s="1"/>
      <c r="AD3" s="1"/>
      <c r="AE3" s="147" t="s">
        <v>106</v>
      </c>
      <c r="AF3" s="148"/>
      <c r="AG3" s="149"/>
      <c r="AH3" s="1"/>
      <c r="AI3" s="142" t="s">
        <v>125</v>
      </c>
      <c r="AJ3" s="143"/>
      <c r="AK3" s="144"/>
      <c r="AL3" s="1"/>
      <c r="AM3" s="1"/>
      <c r="AN3" s="1"/>
      <c r="AO3" s="1"/>
      <c r="AP3" s="1"/>
      <c r="AQ3" s="1"/>
    </row>
    <row r="4" spans="1:43" ht="12.95" customHeight="1">
      <c r="A4" s="11"/>
      <c r="B4" s="18" t="s">
        <v>44</v>
      </c>
      <c r="C4" s="81" t="s">
        <v>5</v>
      </c>
      <c r="D4" s="28" t="s">
        <v>5</v>
      </c>
      <c r="E4" s="28" t="s">
        <v>5</v>
      </c>
      <c r="F4" s="28" t="s">
        <v>5</v>
      </c>
      <c r="G4" s="28" t="s">
        <v>5</v>
      </c>
      <c r="H4" s="28" t="s">
        <v>5</v>
      </c>
      <c r="I4" s="28" t="s">
        <v>5</v>
      </c>
      <c r="J4" s="28" t="s">
        <v>5</v>
      </c>
      <c r="K4" s="28" t="s">
        <v>1</v>
      </c>
      <c r="L4" s="28" t="s">
        <v>2</v>
      </c>
      <c r="M4" s="28" t="s">
        <v>3</v>
      </c>
      <c r="N4" s="28" t="s">
        <v>4</v>
      </c>
      <c r="O4" s="28" t="s">
        <v>5</v>
      </c>
      <c r="P4" s="28" t="s">
        <v>1</v>
      </c>
      <c r="Q4" s="28" t="s">
        <v>2</v>
      </c>
      <c r="R4" s="28" t="s">
        <v>3</v>
      </c>
      <c r="S4" s="28" t="s">
        <v>4</v>
      </c>
      <c r="T4" s="28" t="s">
        <v>5</v>
      </c>
      <c r="U4" s="28" t="s">
        <v>1</v>
      </c>
      <c r="V4" s="28" t="s">
        <v>2</v>
      </c>
      <c r="W4" s="28" t="s">
        <v>3</v>
      </c>
      <c r="X4" s="28" t="s">
        <v>4</v>
      </c>
      <c r="Y4" s="28" t="s">
        <v>5</v>
      </c>
      <c r="Z4" s="101" t="s">
        <v>1</v>
      </c>
      <c r="AA4" s="12"/>
      <c r="AB4" s="2"/>
      <c r="AC4" s="96" t="s">
        <v>103</v>
      </c>
      <c r="AD4" s="1"/>
      <c r="AE4" s="117" t="s">
        <v>104</v>
      </c>
      <c r="AF4" s="102" t="s">
        <v>105</v>
      </c>
      <c r="AG4" s="103" t="s">
        <v>107</v>
      </c>
      <c r="AH4" s="1"/>
      <c r="AI4" s="114" t="s">
        <v>123</v>
      </c>
      <c r="AJ4" s="115" t="s">
        <v>122</v>
      </c>
      <c r="AK4" s="116" t="s">
        <v>107</v>
      </c>
      <c r="AL4" s="1"/>
      <c r="AM4" s="1"/>
      <c r="AN4" s="1"/>
      <c r="AO4" s="1"/>
      <c r="AP4" s="1"/>
      <c r="AQ4" s="1"/>
    </row>
    <row r="5" spans="1:43" ht="12.95" customHeight="1">
      <c r="A5" s="11"/>
      <c r="B5" s="27" t="s">
        <v>56</v>
      </c>
      <c r="C5" s="43">
        <v>728457.66109560011</v>
      </c>
      <c r="D5" s="75">
        <v>1148652.6152077988</v>
      </c>
      <c r="E5" s="75">
        <v>1897206.4812023265</v>
      </c>
      <c r="F5" s="75">
        <v>1414078.3905236868</v>
      </c>
      <c r="G5" s="75">
        <v>871088.85993273021</v>
      </c>
      <c r="H5" s="75">
        <v>1028799.5928204363</v>
      </c>
      <c r="I5" s="75">
        <v>1213527.6880804175</v>
      </c>
      <c r="J5" s="75">
        <v>924225.50868422654</v>
      </c>
      <c r="K5" s="75">
        <v>264191.403444939</v>
      </c>
      <c r="L5" s="75">
        <v>154968.60625208175</v>
      </c>
      <c r="M5" s="75">
        <v>304753.95489108196</v>
      </c>
      <c r="N5" s="75">
        <v>247943.03958484894</v>
      </c>
      <c r="O5" s="75">
        <v>976763.04071550921</v>
      </c>
      <c r="P5" s="75">
        <v>114395.16454432931</v>
      </c>
      <c r="Q5" s="75">
        <v>185554.91423015326</v>
      </c>
      <c r="R5" s="75">
        <v>248180.10325300656</v>
      </c>
      <c r="S5" s="75">
        <v>238814.81797874867</v>
      </c>
      <c r="T5" s="75">
        <v>802470.40163965616</v>
      </c>
      <c r="U5" s="75">
        <v>295434.6900700854</v>
      </c>
      <c r="V5" s="75">
        <v>312027.67994153185</v>
      </c>
      <c r="W5" s="75">
        <v>321040.30012037093</v>
      </c>
      <c r="X5" s="30">
        <v>282682.15867345908</v>
      </c>
      <c r="Y5" s="30">
        <v>1210176.0018695628</v>
      </c>
      <c r="Z5" s="42">
        <v>401654.59679436474</v>
      </c>
      <c r="AA5" s="12"/>
      <c r="AB5" s="44"/>
      <c r="AC5" s="99">
        <f>(Y5-T5)/T5</f>
        <v>0.5080631003920616</v>
      </c>
      <c r="AD5" s="1"/>
      <c r="AE5" s="136">
        <f t="shared" ref="AE5:AE30" si="0">SUM(U5:V5)</f>
        <v>607462.3700116172</v>
      </c>
      <c r="AF5" s="118">
        <f t="shared" ref="AF5:AF30" si="1">SUM(W5:X5)</f>
        <v>603722.45879383001</v>
      </c>
      <c r="AG5" s="123">
        <f>(AF5-AE5)/AE5</f>
        <v>-6.1566138124994705E-3</v>
      </c>
      <c r="AH5" s="1"/>
      <c r="AI5" s="122">
        <f>X5</f>
        <v>282682.15867345908</v>
      </c>
      <c r="AJ5" s="118">
        <f>Z5</f>
        <v>401654.59679436474</v>
      </c>
      <c r="AK5" s="123">
        <f>(AJ5-AI5)/AI5</f>
        <v>0.42086999292494059</v>
      </c>
      <c r="AL5" s="1"/>
      <c r="AM5" s="1">
        <f>AVERAGE(AI5,'T2.FDI inflows (USD)'!AI5)</f>
        <v>264071.10768152983</v>
      </c>
      <c r="AN5" s="1">
        <f>AVERAGE(AJ5,'T2.FDI inflows (USD)'!AJ5)</f>
        <v>386139.70720944903</v>
      </c>
      <c r="AO5" s="141">
        <f>(AN5-AM5)/AM5</f>
        <v>0.46225655127381116</v>
      </c>
      <c r="AP5" s="1"/>
      <c r="AQ5" s="1"/>
    </row>
    <row r="6" spans="1:43" ht="12.95" customHeight="1">
      <c r="A6" s="10"/>
      <c r="B6" s="37" t="s">
        <v>6</v>
      </c>
      <c r="C6" s="33">
        <v>-35692.41316270567</v>
      </c>
      <c r="D6" s="32">
        <v>20020.345113405168</v>
      </c>
      <c r="E6" s="32">
        <v>11895.917001338688</v>
      </c>
      <c r="F6" s="32">
        <v>30260.542797494782</v>
      </c>
      <c r="G6" s="32">
        <v>16409.296521603494</v>
      </c>
      <c r="H6" s="32">
        <v>19802.788479178133</v>
      </c>
      <c r="I6" s="32">
        <v>1716.3486333161422</v>
      </c>
      <c r="J6" s="32">
        <v>6737.0600414078681</v>
      </c>
      <c r="K6" s="32">
        <v>-415.86260131223469</v>
      </c>
      <c r="L6" s="32">
        <v>950.40524893863369</v>
      </c>
      <c r="M6" s="32">
        <v>-1153.9945966808182</v>
      </c>
      <c r="N6" s="32">
        <v>2198.9579313006561</v>
      </c>
      <c r="O6" s="32">
        <v>1579.505982246237</v>
      </c>
      <c r="P6" s="32">
        <v>-479.53848927348116</v>
      </c>
      <c r="Q6" s="32">
        <v>1423.2918694789978</v>
      </c>
      <c r="R6" s="32">
        <v>-5190.1928970614754</v>
      </c>
      <c r="S6" s="32">
        <v>4248.2422931314222</v>
      </c>
      <c r="T6" s="32">
        <v>1.8027762754642149</v>
      </c>
      <c r="U6" s="32">
        <v>-2801.8634007062892</v>
      </c>
      <c r="V6" s="32">
        <v>7212.4126530918929</v>
      </c>
      <c r="W6" s="32">
        <v>-3910.8873694492449</v>
      </c>
      <c r="X6" s="32">
        <v>-18040.423773386432</v>
      </c>
      <c r="Y6" s="32">
        <v>-17540.76189045007</v>
      </c>
      <c r="Z6" s="34">
        <v>-1813.9233208417413</v>
      </c>
      <c r="AA6" s="10"/>
      <c r="AB6" s="44"/>
      <c r="AC6" s="97" t="s">
        <v>102</v>
      </c>
      <c r="AE6" s="124">
        <f t="shared" si="0"/>
        <v>4410.5492523856037</v>
      </c>
      <c r="AF6" s="119">
        <f t="shared" si="1"/>
        <v>-21951.311142835679</v>
      </c>
      <c r="AG6" s="125" t="s">
        <v>102</v>
      </c>
      <c r="AI6" s="124">
        <f t="shared" ref="AI6:AI64" si="2">X6</f>
        <v>-18040.423773386432</v>
      </c>
      <c r="AJ6" s="119">
        <f t="shared" ref="AJ6:AJ64" si="3">Z6</f>
        <v>-1813.9233208417413</v>
      </c>
      <c r="AK6" s="125">
        <f t="shared" ref="AK6:AK64" si="4">(AJ6-AI6)/AI6</f>
        <v>-0.89945228872518646</v>
      </c>
    </row>
    <row r="7" spans="1:43" ht="12.95" customHeight="1">
      <c r="A7" s="10"/>
      <c r="B7" s="38" t="s">
        <v>45</v>
      </c>
      <c r="C7" s="35">
        <v>11138.548804374845</v>
      </c>
      <c r="D7" s="31">
        <v>12317.057863687713</v>
      </c>
      <c r="E7" s="31">
        <v>36076.659822039699</v>
      </c>
      <c r="F7" s="31">
        <v>28850.877192982454</v>
      </c>
      <c r="G7" s="31">
        <v>11037.788274520701</v>
      </c>
      <c r="H7" s="31">
        <v>9548.3443708609266</v>
      </c>
      <c r="I7" s="31">
        <v>22003.617642966467</v>
      </c>
      <c r="J7" s="31">
        <v>13060.411311053984</v>
      </c>
      <c r="K7" s="31">
        <v>5835.6564449754414</v>
      </c>
      <c r="L7" s="31">
        <v>-1900.9690694278509</v>
      </c>
      <c r="M7" s="31">
        <v>6827.293243063853</v>
      </c>
      <c r="N7" s="31">
        <v>4836.0546926855177</v>
      </c>
      <c r="O7" s="31">
        <v>15598.035311296961</v>
      </c>
      <c r="P7" s="31">
        <v>3343.5053734907788</v>
      </c>
      <c r="Q7" s="31">
        <v>140.63951174207244</v>
      </c>
      <c r="R7" s="31">
        <v>1289.6377869178718</v>
      </c>
      <c r="S7" s="31">
        <v>392.72920260050415</v>
      </c>
      <c r="T7" s="31">
        <v>5166.511874751227</v>
      </c>
      <c r="U7" s="31">
        <v>4989.4620077648369</v>
      </c>
      <c r="V7" s="31">
        <v>1744.8696616749862</v>
      </c>
      <c r="W7" s="31">
        <v>2646.6999445368829</v>
      </c>
      <c r="X7" s="31">
        <v>2926.2340543538548</v>
      </c>
      <c r="Y7" s="31">
        <v>12308.374930671103</v>
      </c>
      <c r="Z7" s="36">
        <v>5492.1194753664722</v>
      </c>
      <c r="AA7" s="10"/>
      <c r="AB7" s="44"/>
      <c r="AC7" s="98">
        <f>(Y7-T7)/T7</f>
        <v>1.3823374897911687</v>
      </c>
      <c r="AE7" s="126">
        <f t="shared" si="0"/>
        <v>6734.3316694398236</v>
      </c>
      <c r="AF7" s="120">
        <f t="shared" si="1"/>
        <v>5572.9339988907377</v>
      </c>
      <c r="AG7" s="127">
        <f t="shared" ref="AG7:AG64" si="5">(AF7-AE7)/AE7</f>
        <v>-0.17245923241640598</v>
      </c>
      <c r="AI7" s="126">
        <f t="shared" si="2"/>
        <v>2926.2340543538548</v>
      </c>
      <c r="AJ7" s="120">
        <f t="shared" si="3"/>
        <v>5492.1194753664722</v>
      </c>
      <c r="AK7" s="127">
        <f t="shared" si="4"/>
        <v>0.87685584042565368</v>
      </c>
    </row>
    <row r="8" spans="1:43" ht="12.95" customHeight="1">
      <c r="A8" s="10"/>
      <c r="B8" s="37" t="s">
        <v>8</v>
      </c>
      <c r="C8" s="33">
        <v>32639.821029082774</v>
      </c>
      <c r="D8" s="32">
        <v>50712.94088113468</v>
      </c>
      <c r="E8" s="93">
        <v>80140.999315537294</v>
      </c>
      <c r="F8" s="32">
        <v>17255.847953216373</v>
      </c>
      <c r="G8" s="32">
        <v>1047.5131981105862</v>
      </c>
      <c r="H8" s="32">
        <v>-8312.5827814569529</v>
      </c>
      <c r="I8" s="32">
        <v>46412.967858633645</v>
      </c>
      <c r="J8" s="32">
        <v>33834.190231362467</v>
      </c>
      <c r="K8" s="32">
        <v>7391.4774990043807</v>
      </c>
      <c r="L8" s="32">
        <v>-4972.7864064781634</v>
      </c>
      <c r="M8" s="32">
        <v>1164.2108057878668</v>
      </c>
      <c r="N8" s="32">
        <v>14574.538696402496</v>
      </c>
      <c r="O8" s="32">
        <v>23062.52489048188</v>
      </c>
      <c r="P8" s="32">
        <v>10959.267613108663</v>
      </c>
      <c r="Q8" s="32">
        <v>-337.00411304232449</v>
      </c>
      <c r="R8" s="32">
        <v>-1135.7303967095661</v>
      </c>
      <c r="S8" s="32">
        <v>-4476.5821945070984</v>
      </c>
      <c r="T8" s="32">
        <v>5009.9509088496743</v>
      </c>
      <c r="U8" s="32">
        <v>5873.5440931780367</v>
      </c>
      <c r="V8" s="32">
        <v>3850.2495840266224</v>
      </c>
      <c r="W8" s="32">
        <v>33053.799223516362</v>
      </c>
      <c r="X8" s="32">
        <v>-4224.0709927897951</v>
      </c>
      <c r="Y8" s="32">
        <v>38553.52190793123</v>
      </c>
      <c r="Z8" s="34">
        <v>16988.868070098095</v>
      </c>
      <c r="AA8" s="10"/>
      <c r="AB8" s="44"/>
      <c r="AC8" s="97">
        <f>(Y8-T8)/T8</f>
        <v>6.6953891583707019</v>
      </c>
      <c r="AE8" s="124">
        <f t="shared" si="0"/>
        <v>9723.7936772046596</v>
      </c>
      <c r="AF8" s="119">
        <f t="shared" si="1"/>
        <v>28829.728230726567</v>
      </c>
      <c r="AG8" s="125">
        <f t="shared" si="5"/>
        <v>1.9648642482318044</v>
      </c>
      <c r="AI8" s="124">
        <f t="shared" si="2"/>
        <v>-4224.0709927897951</v>
      </c>
      <c r="AJ8" s="119">
        <f t="shared" si="3"/>
        <v>16988.868070098095</v>
      </c>
      <c r="AK8" s="125">
        <f t="shared" si="4"/>
        <v>-5.0219182156495359</v>
      </c>
    </row>
    <row r="9" spans="1:43" ht="12.95" customHeight="1">
      <c r="A9" s="10"/>
      <c r="B9" s="38" t="s">
        <v>9</v>
      </c>
      <c r="C9" s="35">
        <v>27539.820087480399</v>
      </c>
      <c r="D9" s="31">
        <v>46215.28696112139</v>
      </c>
      <c r="E9" s="31">
        <v>64621.113386706384</v>
      </c>
      <c r="F9" s="31">
        <v>79235.668789808915</v>
      </c>
      <c r="G9" s="31">
        <v>39660.066584895743</v>
      </c>
      <c r="H9" s="31">
        <v>34721.413317802369</v>
      </c>
      <c r="I9" s="31">
        <v>52144.30072756669</v>
      </c>
      <c r="J9" s="31">
        <v>55874.874874874877</v>
      </c>
      <c r="K9" s="31">
        <v>4816.0372779341815</v>
      </c>
      <c r="L9" s="31">
        <v>8571.9833025919816</v>
      </c>
      <c r="M9" s="31">
        <v>24383.069604892728</v>
      </c>
      <c r="N9" s="31">
        <v>17091.544510241725</v>
      </c>
      <c r="O9" s="31">
        <v>54862.634695660614</v>
      </c>
      <c r="P9" s="31">
        <v>8698.2891282701185</v>
      </c>
      <c r="Q9" s="31">
        <v>6899.6107540508738</v>
      </c>
      <c r="R9" s="31">
        <v>9976.464198424912</v>
      </c>
      <c r="S9" s="31">
        <v>30183.760296913188</v>
      </c>
      <c r="T9" s="31">
        <v>55758.124377659093</v>
      </c>
      <c r="U9" s="31">
        <v>14025.659078463585</v>
      </c>
      <c r="V9" s="31">
        <v>28938.433857466949</v>
      </c>
      <c r="W9" s="31">
        <v>13406.086208245326</v>
      </c>
      <c r="X9" s="31">
        <v>11200.813580536651</v>
      </c>
      <c r="Y9" s="31">
        <v>67570.992724712516</v>
      </c>
      <c r="Z9" s="36">
        <v>10001.455921962583</v>
      </c>
      <c r="AA9" s="10"/>
      <c r="AB9" s="44"/>
      <c r="AC9" s="98">
        <f t="shared" ref="AC9:AC44" si="6">(Y9-T9)/T9</f>
        <v>0.21185914122653934</v>
      </c>
      <c r="AE9" s="126">
        <f t="shared" si="0"/>
        <v>42964.09293593053</v>
      </c>
      <c r="AF9" s="120">
        <f t="shared" si="1"/>
        <v>24606.899788781979</v>
      </c>
      <c r="AG9" s="127">
        <f t="shared" si="5"/>
        <v>-0.42726825804337132</v>
      </c>
      <c r="AI9" s="126">
        <f t="shared" si="2"/>
        <v>11200.813580536651</v>
      </c>
      <c r="AJ9" s="120">
        <f t="shared" si="3"/>
        <v>10001.455921962583</v>
      </c>
      <c r="AK9" s="127">
        <f t="shared" si="4"/>
        <v>-0.10707772698388264</v>
      </c>
    </row>
    <row r="10" spans="1:43" ht="12.95" customHeight="1">
      <c r="A10" s="10"/>
      <c r="B10" s="37" t="s">
        <v>46</v>
      </c>
      <c r="C10" s="33">
        <v>2183</v>
      </c>
      <c r="D10" s="32">
        <v>2171</v>
      </c>
      <c r="E10" s="32">
        <v>2573</v>
      </c>
      <c r="F10" s="93">
        <v>8041</v>
      </c>
      <c r="G10" s="32">
        <v>6486.5999125867002</v>
      </c>
      <c r="H10" s="32">
        <v>10225.885361807999</v>
      </c>
      <c r="I10" s="32">
        <v>12470.438806574</v>
      </c>
      <c r="J10" s="32">
        <v>17251.717924576002</v>
      </c>
      <c r="K10" s="32">
        <v>6716.6658403915999</v>
      </c>
      <c r="L10" s="32">
        <v>-3065.7103303626</v>
      </c>
      <c r="M10" s="32">
        <v>2593.0278696746</v>
      </c>
      <c r="N10" s="32">
        <v>2536.4149630475999</v>
      </c>
      <c r="O10" s="32">
        <v>8780.3983427505991</v>
      </c>
      <c r="P10" s="32">
        <v>3194.9529397829001</v>
      </c>
      <c r="Q10" s="32">
        <v>1769.9965451302</v>
      </c>
      <c r="R10" s="32">
        <v>4478.0529448728003</v>
      </c>
      <c r="S10" s="32">
        <v>2414.4099528475999</v>
      </c>
      <c r="T10" s="32">
        <v>11857.412382633</v>
      </c>
      <c r="U10" s="32">
        <v>3951.8197074258001</v>
      </c>
      <c r="V10" s="32">
        <v>1926.8406491465</v>
      </c>
      <c r="W10" s="32">
        <v>9589.3048523257003</v>
      </c>
      <c r="X10" s="32">
        <v>82.635143590688003</v>
      </c>
      <c r="Y10" s="32">
        <v>15549.87539286</v>
      </c>
      <c r="Z10" s="34">
        <v>959.69273459583997</v>
      </c>
      <c r="AA10" s="10"/>
      <c r="AB10" s="44"/>
      <c r="AC10" s="97">
        <f t="shared" si="6"/>
        <v>0.31140546445320388</v>
      </c>
      <c r="AE10" s="124">
        <f t="shared" si="0"/>
        <v>5878.6603565722999</v>
      </c>
      <c r="AF10" s="119">
        <f t="shared" si="1"/>
        <v>9671.9399959163875</v>
      </c>
      <c r="AG10" s="125">
        <f t="shared" si="5"/>
        <v>0.64526259543183651</v>
      </c>
      <c r="AI10" s="124">
        <f t="shared" si="2"/>
        <v>82.635143590688003</v>
      </c>
      <c r="AJ10" s="119">
        <f t="shared" si="3"/>
        <v>959.69273459583997</v>
      </c>
      <c r="AK10" s="125">
        <f t="shared" si="4"/>
        <v>10.613614896700994</v>
      </c>
    </row>
    <row r="11" spans="1:43" ht="12.95" customHeight="1">
      <c r="A11" s="10"/>
      <c r="B11" s="38" t="s">
        <v>11</v>
      </c>
      <c r="C11" s="35">
        <v>-18.743477353370906</v>
      </c>
      <c r="D11" s="31">
        <v>1468.6561877352224</v>
      </c>
      <c r="E11" s="31">
        <v>1620.5677953570898</v>
      </c>
      <c r="F11" s="31">
        <v>4321.5072022485065</v>
      </c>
      <c r="G11" s="31">
        <v>950.12073490813646</v>
      </c>
      <c r="H11" s="31">
        <v>1167.9656175476298</v>
      </c>
      <c r="I11" s="31">
        <v>-328.15447094607225</v>
      </c>
      <c r="J11" s="31">
        <v>1793.8274132459824</v>
      </c>
      <c r="K11" s="31">
        <v>1005.2401523478438</v>
      </c>
      <c r="L11" s="31">
        <v>1005.2401523478438</v>
      </c>
      <c r="M11" s="31">
        <v>1005.2401523478438</v>
      </c>
      <c r="N11" s="31">
        <v>1005.2401523478438</v>
      </c>
      <c r="O11" s="31">
        <v>4021.2340686587763</v>
      </c>
      <c r="P11" s="31">
        <v>-159.93987802175567</v>
      </c>
      <c r="Q11" s="31">
        <v>-138.50215340739385</v>
      </c>
      <c r="R11" s="31">
        <v>1204.3183767065875</v>
      </c>
      <c r="S11" s="31">
        <v>713.65944367900261</v>
      </c>
      <c r="T11" s="31">
        <v>1619.5082330497453</v>
      </c>
      <c r="U11" s="31">
        <v>585.85776440450536</v>
      </c>
      <c r="V11" s="31">
        <v>453.38104338632945</v>
      </c>
      <c r="W11" s="31">
        <v>478.34749725531657</v>
      </c>
      <c r="X11" s="31">
        <v>788.0697759525068</v>
      </c>
      <c r="Y11" s="31">
        <v>2305.7361850933194</v>
      </c>
      <c r="Z11" s="36">
        <v>627.1518618570899</v>
      </c>
      <c r="AA11" s="10"/>
      <c r="AB11" s="44"/>
      <c r="AC11" s="98">
        <f t="shared" si="6"/>
        <v>0.42372612749940597</v>
      </c>
      <c r="AE11" s="126">
        <f t="shared" si="0"/>
        <v>1039.2388077908349</v>
      </c>
      <c r="AF11" s="120">
        <f t="shared" si="1"/>
        <v>1266.4172732078234</v>
      </c>
      <c r="AG11" s="127">
        <f t="shared" si="5"/>
        <v>0.21860082948587517</v>
      </c>
      <c r="AI11" s="126">
        <f t="shared" si="2"/>
        <v>788.0697759525068</v>
      </c>
      <c r="AJ11" s="120">
        <f t="shared" si="3"/>
        <v>627.1518618570899</v>
      </c>
      <c r="AK11" s="127">
        <f t="shared" si="4"/>
        <v>-0.20419247001437429</v>
      </c>
    </row>
    <row r="12" spans="1:43" ht="12.95" customHeight="1">
      <c r="A12" s="10"/>
      <c r="B12" s="37" t="s">
        <v>47</v>
      </c>
      <c r="C12" s="33">
        <v>13107.686662997614</v>
      </c>
      <c r="D12" s="32">
        <v>14407.874810701667</v>
      </c>
      <c r="E12" s="32">
        <v>13048.798412581758</v>
      </c>
      <c r="F12" s="32">
        <v>15362.424004706805</v>
      </c>
      <c r="G12" s="32">
        <v>3689.7787065716311</v>
      </c>
      <c r="H12" s="32">
        <v>1367.5578561645054</v>
      </c>
      <c r="I12" s="32">
        <v>11277.906368998731</v>
      </c>
      <c r="J12" s="32">
        <v>7349.1103817585081</v>
      </c>
      <c r="K12" s="32">
        <v>5161.4511018548183</v>
      </c>
      <c r="L12" s="32">
        <v>-1080.3161379899605</v>
      </c>
      <c r="M12" s="32">
        <v>-929.54537363380689</v>
      </c>
      <c r="N12" s="32">
        <v>4010.1107194987362</v>
      </c>
      <c r="O12" s="32">
        <v>7161.7003097297875</v>
      </c>
      <c r="P12" s="32">
        <v>3691.7792371900978</v>
      </c>
      <c r="Q12" s="32">
        <v>-871.01998682969372</v>
      </c>
      <c r="R12" s="32">
        <v>3131.8632423870295</v>
      </c>
      <c r="S12" s="32">
        <v>2446.2954064107357</v>
      </c>
      <c r="T12" s="32">
        <v>8398.9178991581684</v>
      </c>
      <c r="U12" s="32">
        <v>5227.7931424153212</v>
      </c>
      <c r="V12" s="32">
        <v>1377.1671573438011</v>
      </c>
      <c r="W12" s="32">
        <v>2189.6095399530141</v>
      </c>
      <c r="X12" s="32">
        <v>4365.6882861985905</v>
      </c>
      <c r="Y12" s="32">
        <v>13160.258125910726</v>
      </c>
      <c r="Z12" s="34">
        <v>6789.9867080194954</v>
      </c>
      <c r="AA12" s="10"/>
      <c r="AB12" s="44"/>
      <c r="AC12" s="97">
        <f t="shared" si="6"/>
        <v>0.56689924629812039</v>
      </c>
      <c r="AE12" s="124">
        <f t="shared" si="0"/>
        <v>6604.9602997591228</v>
      </c>
      <c r="AF12" s="119">
        <f t="shared" si="1"/>
        <v>6555.2978261516046</v>
      </c>
      <c r="AG12" s="125">
        <f t="shared" si="5"/>
        <v>-7.5189662546994223E-3</v>
      </c>
      <c r="AI12" s="124">
        <f t="shared" si="2"/>
        <v>4365.6882861985905</v>
      </c>
      <c r="AJ12" s="119">
        <f t="shared" si="3"/>
        <v>6789.9867080194954</v>
      </c>
      <c r="AK12" s="125">
        <f t="shared" si="4"/>
        <v>0.55530726494718552</v>
      </c>
    </row>
    <row r="13" spans="1:43" ht="12.95" customHeight="1">
      <c r="A13" s="10"/>
      <c r="B13" s="38" t="s">
        <v>13</v>
      </c>
      <c r="C13" s="35">
        <v>662.44096445438731</v>
      </c>
      <c r="D13" s="31">
        <v>1017.3214509853144</v>
      </c>
      <c r="E13" s="31">
        <v>1684.4626967830252</v>
      </c>
      <c r="F13" s="31">
        <v>1139.6198830409355</v>
      </c>
      <c r="G13" s="31">
        <v>1375.1041956098916</v>
      </c>
      <c r="H13" s="31">
        <v>167.22899549430161</v>
      </c>
      <c r="I13" s="31">
        <v>-1455.3888966188954</v>
      </c>
      <c r="J13" s="31">
        <v>1053.9383033419024</v>
      </c>
      <c r="K13" s="31">
        <v>173.61741669985398</v>
      </c>
      <c r="L13" s="31">
        <v>23.17005177220231</v>
      </c>
      <c r="M13" s="31">
        <v>187.48971193415636</v>
      </c>
      <c r="N13" s="31">
        <v>46.855170582769148</v>
      </c>
      <c r="O13" s="31">
        <v>431.12969600424799</v>
      </c>
      <c r="P13" s="31">
        <v>56.652514262969348</v>
      </c>
      <c r="Q13" s="31">
        <v>15.564548228738223</v>
      </c>
      <c r="R13" s="31">
        <v>132.73185617619743</v>
      </c>
      <c r="S13" s="31">
        <v>-434.77643624784389</v>
      </c>
      <c r="T13" s="31">
        <v>-229.82884436778559</v>
      </c>
      <c r="U13" s="31">
        <v>45.389905712701051</v>
      </c>
      <c r="V13" s="31">
        <v>-22.235163616195234</v>
      </c>
      <c r="W13" s="31">
        <v>279.36661120354961</v>
      </c>
      <c r="X13" s="31">
        <v>3.4353854686633389</v>
      </c>
      <c r="Y13" s="31">
        <v>305.95673876871882</v>
      </c>
      <c r="Z13" s="36">
        <v>-28.884602667254491</v>
      </c>
      <c r="AA13" s="10"/>
      <c r="AB13" s="44"/>
      <c r="AC13" s="98">
        <f t="shared" si="6"/>
        <v>-2.3312373371164368</v>
      </c>
      <c r="AE13" s="126">
        <f t="shared" si="0"/>
        <v>23.154742096505817</v>
      </c>
      <c r="AF13" s="120">
        <f t="shared" si="1"/>
        <v>282.80199667221297</v>
      </c>
      <c r="AG13" s="127">
        <f t="shared" si="5"/>
        <v>11.213567116987644</v>
      </c>
      <c r="AI13" s="126">
        <f t="shared" si="2"/>
        <v>3.4353854686633389</v>
      </c>
      <c r="AJ13" s="120">
        <f t="shared" si="3"/>
        <v>-28.884602667254491</v>
      </c>
      <c r="AK13" s="127">
        <f t="shared" si="4"/>
        <v>-9.4079655487665246</v>
      </c>
    </row>
    <row r="14" spans="1:43" ht="12.95" customHeight="1">
      <c r="A14" s="10"/>
      <c r="B14" s="37" t="s">
        <v>14</v>
      </c>
      <c r="C14" s="33">
        <v>4156.1024111359684</v>
      </c>
      <c r="D14" s="32">
        <v>4799.7991715827793</v>
      </c>
      <c r="E14" s="32">
        <v>7408.6242299794658</v>
      </c>
      <c r="F14" s="32">
        <v>9327.4853801169575</v>
      </c>
      <c r="G14" s="32">
        <v>5597.3881633787159</v>
      </c>
      <c r="H14" s="32">
        <v>10189.403973509934</v>
      </c>
      <c r="I14" s="32">
        <v>5016.001113120913</v>
      </c>
      <c r="J14" s="93">
        <v>7546.2724935732649</v>
      </c>
      <c r="K14" s="32">
        <v>-2721.3593521837252</v>
      </c>
      <c r="L14" s="32">
        <v>-1150.9358821186779</v>
      </c>
      <c r="M14" s="32">
        <v>30.532324439134477</v>
      </c>
      <c r="N14" s="32">
        <v>1440.329218106996</v>
      </c>
      <c r="O14" s="32">
        <v>-2401.4336917562723</v>
      </c>
      <c r="P14" s="32">
        <v>-2965.370837203131</v>
      </c>
      <c r="Q14" s="32">
        <v>959.26761310866391</v>
      </c>
      <c r="R14" s="32">
        <v>-35.82327185882977</v>
      </c>
      <c r="S14" s="32">
        <v>1479.3684489850073</v>
      </c>
      <c r="T14" s="32">
        <v>-562.55804696828977</v>
      </c>
      <c r="U14" s="32">
        <v>-453.30005546311702</v>
      </c>
      <c r="V14" s="32">
        <v>336.03993344425959</v>
      </c>
      <c r="W14" s="32">
        <v>2000.1885745978925</v>
      </c>
      <c r="X14" s="32">
        <v>-2094.7864669994456</v>
      </c>
      <c r="Y14" s="32">
        <v>-211.85801442041046</v>
      </c>
      <c r="Z14" s="34">
        <v>17204.540945662957</v>
      </c>
      <c r="AA14" s="10"/>
      <c r="AB14" s="44"/>
      <c r="AC14" s="97" t="s">
        <v>102</v>
      </c>
      <c r="AE14" s="124">
        <f t="shared" si="0"/>
        <v>-117.26012201885743</v>
      </c>
      <c r="AF14" s="119">
        <f t="shared" si="1"/>
        <v>-94.597892401553054</v>
      </c>
      <c r="AG14" s="125" t="s">
        <v>102</v>
      </c>
      <c r="AI14" s="124">
        <f t="shared" si="2"/>
        <v>-2094.7864669994456</v>
      </c>
      <c r="AJ14" s="119">
        <f t="shared" si="3"/>
        <v>17204.540945662957</v>
      </c>
      <c r="AK14" s="125">
        <f t="shared" si="4"/>
        <v>-9.213028495599648</v>
      </c>
    </row>
    <row r="15" spans="1:43" ht="12.95" customHeight="1">
      <c r="A15" s="10"/>
      <c r="B15" s="38" t="s">
        <v>15</v>
      </c>
      <c r="C15" s="35">
        <v>68015.62018394233</v>
      </c>
      <c r="D15" s="31">
        <v>76810.233463035023</v>
      </c>
      <c r="E15" s="31">
        <v>110663.9356605065</v>
      </c>
      <c r="F15" s="31">
        <v>103081.05263157895</v>
      </c>
      <c r="G15" s="31">
        <v>100871.78243956655</v>
      </c>
      <c r="H15" s="31">
        <v>48157.680794701984</v>
      </c>
      <c r="I15" s="31">
        <v>51461.768304630583</v>
      </c>
      <c r="J15" s="31">
        <v>35453.338813879178</v>
      </c>
      <c r="K15" s="31">
        <v>11425.150744634939</v>
      </c>
      <c r="L15" s="31">
        <v>6375.1161321749632</v>
      </c>
      <c r="M15" s="31">
        <v>-528.01801076220636</v>
      </c>
      <c r="N15" s="31">
        <v>3093.1378574793575</v>
      </c>
      <c r="O15" s="31">
        <v>20365.38672352715</v>
      </c>
      <c r="P15" s="31">
        <v>22214.214250521429</v>
      </c>
      <c r="Q15" s="31">
        <v>3808.603810294414</v>
      </c>
      <c r="R15" s="31">
        <v>8917.5933973742867</v>
      </c>
      <c r="S15" s="31">
        <v>13087.607744856839</v>
      </c>
      <c r="T15" s="31">
        <v>48028.019203047625</v>
      </c>
      <c r="U15" s="31">
        <v>26439.171127877984</v>
      </c>
      <c r="V15" s="31">
        <v>5257.3024911719358</v>
      </c>
      <c r="W15" s="31">
        <v>6090.1813748264012</v>
      </c>
      <c r="X15" s="31">
        <v>-277.68926001297837</v>
      </c>
      <c r="Y15" s="31">
        <v>37508.965733863566</v>
      </c>
      <c r="Z15" s="36">
        <v>5857.3157274330433</v>
      </c>
      <c r="AA15" s="10"/>
      <c r="AB15" s="44"/>
      <c r="AC15" s="98">
        <f>(Y15-T15)/T15</f>
        <v>-0.21901909851232362</v>
      </c>
      <c r="AE15" s="126">
        <f t="shared" si="0"/>
        <v>31696.473619049921</v>
      </c>
      <c r="AF15" s="120">
        <f t="shared" si="1"/>
        <v>5812.4921148134226</v>
      </c>
      <c r="AG15" s="127">
        <f t="shared" si="5"/>
        <v>-0.81662022770507647</v>
      </c>
      <c r="AI15" s="126">
        <f t="shared" si="2"/>
        <v>-277.68926001297837</v>
      </c>
      <c r="AJ15" s="120">
        <f t="shared" si="3"/>
        <v>5857.3157274330433</v>
      </c>
      <c r="AK15" s="127">
        <f t="shared" si="4"/>
        <v>-22.093058216076813</v>
      </c>
    </row>
    <row r="16" spans="1:43" ht="12.95" customHeight="1">
      <c r="A16" s="10"/>
      <c r="B16" s="37" t="s">
        <v>16</v>
      </c>
      <c r="C16" s="33">
        <v>74497.88714889386</v>
      </c>
      <c r="D16" s="32">
        <v>116745.32446341158</v>
      </c>
      <c r="E16" s="32">
        <v>169351.12936344967</v>
      </c>
      <c r="F16" s="32">
        <v>71369.883040935674</v>
      </c>
      <c r="G16" s="32">
        <v>68548.207835509864</v>
      </c>
      <c r="H16" s="32">
        <v>125452.98013245034</v>
      </c>
      <c r="I16" s="32">
        <v>78001.947961597325</v>
      </c>
      <c r="J16" s="93">
        <v>62187.660668380464</v>
      </c>
      <c r="K16" s="32">
        <v>16401.168193282891</v>
      </c>
      <c r="L16" s="32">
        <v>919.9522102747909</v>
      </c>
      <c r="M16" s="32">
        <v>13097.039692021772</v>
      </c>
      <c r="N16" s="32">
        <v>8748.174697995486</v>
      </c>
      <c r="O16" s="32">
        <v>39166.334793574941</v>
      </c>
      <c r="P16" s="32">
        <v>23611.516518508688</v>
      </c>
      <c r="Q16" s="32">
        <v>25472.999867321214</v>
      </c>
      <c r="R16" s="32">
        <v>16400.424572110918</v>
      </c>
      <c r="S16" s="32">
        <v>33017.115563221436</v>
      </c>
      <c r="T16" s="32">
        <v>98502.05652116226</v>
      </c>
      <c r="U16" s="32">
        <v>27118.136439267888</v>
      </c>
      <c r="V16" s="32">
        <v>8995.0083194675535</v>
      </c>
      <c r="W16" s="32">
        <v>10014.420410427067</v>
      </c>
      <c r="X16" s="32">
        <v>29805.87909040488</v>
      </c>
      <c r="Y16" s="32">
        <v>75933.44425956739</v>
      </c>
      <c r="Z16" s="34">
        <v>18599.140306403617</v>
      </c>
      <c r="AA16" s="10"/>
      <c r="AB16" s="44"/>
      <c r="AC16" s="97">
        <f>(Y16-T16)/T16</f>
        <v>-0.22911818350458715</v>
      </c>
      <c r="AE16" s="124">
        <f t="shared" si="0"/>
        <v>36113.144758735441</v>
      </c>
      <c r="AF16" s="119">
        <f t="shared" si="1"/>
        <v>39820.299500831949</v>
      </c>
      <c r="AG16" s="125">
        <f t="shared" si="5"/>
        <v>0.10265388868411356</v>
      </c>
      <c r="AI16" s="124">
        <f t="shared" si="2"/>
        <v>29805.87909040488</v>
      </c>
      <c r="AJ16" s="119">
        <f t="shared" si="3"/>
        <v>18599.140306403617</v>
      </c>
      <c r="AK16" s="125">
        <f t="shared" si="4"/>
        <v>-0.37599088253729585</v>
      </c>
    </row>
    <row r="17" spans="1:37" ht="12.95" customHeight="1">
      <c r="A17" s="10"/>
      <c r="B17" s="38" t="s">
        <v>17</v>
      </c>
      <c r="C17" s="35">
        <v>1467.0028636589611</v>
      </c>
      <c r="D17" s="31">
        <v>4047.2508147483372</v>
      </c>
      <c r="E17" s="31">
        <v>5246.8936728678982</v>
      </c>
      <c r="F17" s="31">
        <v>2412.9314019883041</v>
      </c>
      <c r="G17" s="31">
        <v>2055.096543484301</v>
      </c>
      <c r="H17" s="31">
        <v>1557.874152317881</v>
      </c>
      <c r="I17" s="31">
        <v>1773.9526144427439</v>
      </c>
      <c r="J17" s="31">
        <v>677.70017223650382</v>
      </c>
      <c r="K17" s="31">
        <v>59.341677950351787</v>
      </c>
      <c r="L17" s="31">
        <v>-176.30431036771537</v>
      </c>
      <c r="M17" s="31">
        <v>-943.33113367848148</v>
      </c>
      <c r="N17" s="31">
        <v>275.13626443647951</v>
      </c>
      <c r="O17" s="31">
        <v>-785.15750165936549</v>
      </c>
      <c r="P17" s="31">
        <v>231.15744195303171</v>
      </c>
      <c r="Q17" s="31">
        <v>110.50199150855778</v>
      </c>
      <c r="R17" s="31">
        <v>254.52873291760645</v>
      </c>
      <c r="S17" s="31">
        <v>308.28810932731858</v>
      </c>
      <c r="T17" s="31">
        <v>904.47627570651446</v>
      </c>
      <c r="U17" s="31">
        <v>63.487843594009988</v>
      </c>
      <c r="V17" s="31">
        <v>111.30744315030505</v>
      </c>
      <c r="W17" s="31">
        <v>145.80579700499169</v>
      </c>
      <c r="X17" s="31">
        <v>58.271609539656126</v>
      </c>
      <c r="Y17" s="31">
        <v>378.87269328896286</v>
      </c>
      <c r="Z17" s="36">
        <v>495.91733715419377</v>
      </c>
      <c r="AA17" s="10"/>
      <c r="AB17" s="44"/>
      <c r="AC17" s="98">
        <f>(Y17-T17)/T17</f>
        <v>-0.58111373016056866</v>
      </c>
      <c r="AE17" s="126">
        <f t="shared" si="0"/>
        <v>174.79528674431504</v>
      </c>
      <c r="AF17" s="120">
        <f t="shared" si="1"/>
        <v>204.07740654464783</v>
      </c>
      <c r="AG17" s="127">
        <f t="shared" si="5"/>
        <v>0.16752236485166641</v>
      </c>
      <c r="AI17" s="126">
        <f t="shared" si="2"/>
        <v>58.271609539656126</v>
      </c>
      <c r="AJ17" s="120">
        <f t="shared" si="3"/>
        <v>495.91733715419377</v>
      </c>
      <c r="AK17" s="127">
        <f t="shared" si="4"/>
        <v>7.5104451562591983</v>
      </c>
    </row>
    <row r="18" spans="1:37" ht="12.95" customHeight="1">
      <c r="A18" s="10"/>
      <c r="B18" s="37" t="s">
        <v>48</v>
      </c>
      <c r="C18" s="33">
        <v>2171.39599111913</v>
      </c>
      <c r="D18" s="32">
        <v>4345.5187421102655</v>
      </c>
      <c r="E18" s="32">
        <v>4299.9391149300063</v>
      </c>
      <c r="F18" s="32">
        <v>2637.5840415009275</v>
      </c>
      <c r="G18" s="32">
        <v>1851.9764392761062</v>
      </c>
      <c r="H18" s="32">
        <v>1172.9881359358521</v>
      </c>
      <c r="I18" s="32">
        <v>4713.1958123743016</v>
      </c>
      <c r="J18" s="32">
        <v>11717.470222944716</v>
      </c>
      <c r="K18" s="32">
        <v>279.37463575954558</v>
      </c>
      <c r="L18" s="32">
        <v>-70.329069865735875</v>
      </c>
      <c r="M18" s="32">
        <v>-1184.5443030444799</v>
      </c>
      <c r="N18" s="32">
        <v>2845.2773907703536</v>
      </c>
      <c r="O18" s="32">
        <v>1869.7786536196834</v>
      </c>
      <c r="P18" s="32">
        <v>712.32135710266277</v>
      </c>
      <c r="Q18" s="32">
        <v>544.87475877948111</v>
      </c>
      <c r="R18" s="32">
        <v>750.92894779491451</v>
      </c>
      <c r="S18" s="32">
        <v>1512.413318596796</v>
      </c>
      <c r="T18" s="32">
        <v>3520.5383822738545</v>
      </c>
      <c r="U18" s="32">
        <v>684.9485089221115</v>
      </c>
      <c r="V18" s="32">
        <v>1.7884302671260486</v>
      </c>
      <c r="W18" s="32">
        <v>565.91467223507664</v>
      </c>
      <c r="X18" s="32">
        <v>-17819.145658574325</v>
      </c>
      <c r="Y18" s="32">
        <v>-16566.494047150009</v>
      </c>
      <c r="Z18" s="34">
        <v>-9691.8459125717018</v>
      </c>
      <c r="AA18" s="10"/>
      <c r="AB18" s="44"/>
      <c r="AC18" s="97" t="s">
        <v>102</v>
      </c>
      <c r="AE18" s="124">
        <f t="shared" si="0"/>
        <v>686.73693918923755</v>
      </c>
      <c r="AF18" s="119">
        <f t="shared" si="1"/>
        <v>-17253.230986339247</v>
      </c>
      <c r="AG18" s="125" t="s">
        <v>102</v>
      </c>
      <c r="AI18" s="124">
        <f t="shared" si="2"/>
        <v>-17819.145658574325</v>
      </c>
      <c r="AJ18" s="119">
        <f t="shared" si="3"/>
        <v>-9691.8459125717018</v>
      </c>
      <c r="AK18" s="125">
        <f t="shared" si="4"/>
        <v>-0.45609929351982598</v>
      </c>
    </row>
    <row r="19" spans="1:37" ht="12.95" customHeight="1">
      <c r="A19" s="10"/>
      <c r="B19" s="38" t="s">
        <v>49</v>
      </c>
      <c r="C19" s="35">
        <v>7083.8581424936383</v>
      </c>
      <c r="D19" s="31">
        <v>5494.7353361945634</v>
      </c>
      <c r="E19" s="31">
        <v>10104.744069912609</v>
      </c>
      <c r="F19" s="31">
        <v>-4250.431818181818</v>
      </c>
      <c r="G19" s="31">
        <v>2248.3422286915738</v>
      </c>
      <c r="H19" s="31">
        <v>-2367.8505605860332</v>
      </c>
      <c r="I19" s="31">
        <v>17.650416556728803</v>
      </c>
      <c r="J19" s="31">
        <v>-3204.74448716084</v>
      </c>
      <c r="K19" s="31">
        <v>52.722739454224282</v>
      </c>
      <c r="L19" s="31">
        <v>252.26860848311415</v>
      </c>
      <c r="M19" s="31">
        <v>103.58737273609817</v>
      </c>
      <c r="N19" s="31">
        <v>51.740480684699847</v>
      </c>
      <c r="O19" s="31">
        <v>460.31920135813647</v>
      </c>
      <c r="P19" s="31">
        <v>-0.63416975181681068</v>
      </c>
      <c r="Q19" s="31">
        <v>-30.260180995475114</v>
      </c>
      <c r="R19" s="31">
        <v>-281.82846565199503</v>
      </c>
      <c r="S19" s="31">
        <v>55.532702591526117</v>
      </c>
      <c r="T19" s="31">
        <v>-257.19011380776084</v>
      </c>
      <c r="U19" s="31">
        <v>-298.76546766735333</v>
      </c>
      <c r="V19" s="31">
        <v>-227.62613905945668</v>
      </c>
      <c r="W19" s="31">
        <v>-40.44092281727815</v>
      </c>
      <c r="X19" s="31">
        <v>-32.055534621569556</v>
      </c>
      <c r="Y19" s="31">
        <v>-598.88806416565774</v>
      </c>
      <c r="Z19" s="36">
        <v>-182.76113906290635</v>
      </c>
      <c r="AA19" s="10"/>
      <c r="AB19" s="44"/>
      <c r="AC19" s="98" t="s">
        <v>102</v>
      </c>
      <c r="AE19" s="126">
        <f t="shared" si="0"/>
        <v>-526.39160672680998</v>
      </c>
      <c r="AF19" s="120">
        <f t="shared" si="1"/>
        <v>-72.496457438847699</v>
      </c>
      <c r="AG19" s="127" t="s">
        <v>102</v>
      </c>
      <c r="AI19" s="126">
        <f t="shared" si="2"/>
        <v>-32.055534621569556</v>
      </c>
      <c r="AJ19" s="120">
        <f t="shared" si="3"/>
        <v>-182.76113906290635</v>
      </c>
      <c r="AK19" s="127">
        <f t="shared" si="4"/>
        <v>4.701391077094371</v>
      </c>
    </row>
    <row r="20" spans="1:37" ht="12.95" customHeight="1">
      <c r="A20" s="10"/>
      <c r="B20" s="37" t="s">
        <v>20</v>
      </c>
      <c r="C20" s="33">
        <v>14304.001988565748</v>
      </c>
      <c r="D20" s="32">
        <v>15331.994477218526</v>
      </c>
      <c r="E20" s="32">
        <v>21149.897330595482</v>
      </c>
      <c r="F20" s="32">
        <v>18912.280701754386</v>
      </c>
      <c r="G20" s="32">
        <v>26617.115865518201</v>
      </c>
      <c r="H20" s="32">
        <v>22349.668874172185</v>
      </c>
      <c r="I20" s="93">
        <v>-1165.9941561152079</v>
      </c>
      <c r="J20" s="32">
        <v>22573.264781491001</v>
      </c>
      <c r="K20" s="32">
        <v>24159.033585556885</v>
      </c>
      <c r="L20" s="32">
        <v>-1453.6041417761849</v>
      </c>
      <c r="M20" s="32">
        <v>5401.5664409929641</v>
      </c>
      <c r="N20" s="32">
        <v>1253.1527943714325</v>
      </c>
      <c r="O20" s="32">
        <v>29360.148679145095</v>
      </c>
      <c r="P20" s="32">
        <v>1720.8438370704523</v>
      </c>
      <c r="Q20" s="32">
        <v>9538.2778293750816</v>
      </c>
      <c r="R20" s="32">
        <v>23111.317500331697</v>
      </c>
      <c r="S20" s="32">
        <v>7069.1256468090751</v>
      </c>
      <c r="T20" s="32">
        <v>41439.564813586308</v>
      </c>
      <c r="U20" s="32">
        <v>57648.363838047699</v>
      </c>
      <c r="V20" s="32">
        <v>27317.803660565725</v>
      </c>
      <c r="W20" s="32">
        <v>20626.7332224071</v>
      </c>
      <c r="X20" s="32">
        <v>60727.676095396564</v>
      </c>
      <c r="Y20" s="32">
        <v>166320.5768164171</v>
      </c>
      <c r="Z20" s="34">
        <v>36701.201366692381</v>
      </c>
      <c r="AA20" s="10"/>
      <c r="AB20" s="44"/>
      <c r="AC20" s="97">
        <f t="shared" ref="AC20:AC32" si="7">(Y20-T20)/T20</f>
        <v>3.0135695817415415</v>
      </c>
      <c r="AE20" s="124">
        <f t="shared" si="0"/>
        <v>84966.167498613417</v>
      </c>
      <c r="AF20" s="119">
        <f t="shared" si="1"/>
        <v>81354.409317803656</v>
      </c>
      <c r="AG20" s="125">
        <f t="shared" si="5"/>
        <v>-4.2508192226849602E-2</v>
      </c>
      <c r="AI20" s="124">
        <f t="shared" si="2"/>
        <v>60727.676095396564</v>
      </c>
      <c r="AJ20" s="119">
        <f t="shared" si="3"/>
        <v>36701.201366692381</v>
      </c>
      <c r="AK20" s="125">
        <f t="shared" si="4"/>
        <v>-0.39564291396498047</v>
      </c>
    </row>
    <row r="21" spans="1:37" ht="12.95" customHeight="1">
      <c r="A21" s="10"/>
      <c r="B21" s="38" t="s">
        <v>101</v>
      </c>
      <c r="C21" s="35">
        <v>2946.1</v>
      </c>
      <c r="D21" s="31">
        <v>15127.3</v>
      </c>
      <c r="E21" s="31">
        <v>8604.7000000000007</v>
      </c>
      <c r="F21" s="31">
        <v>7209.8</v>
      </c>
      <c r="G21" s="31">
        <v>1751.4</v>
      </c>
      <c r="H21" s="31">
        <v>8656.1</v>
      </c>
      <c r="I21" s="31">
        <v>9165.7999999999993</v>
      </c>
      <c r="J21" s="31">
        <v>3256.5</v>
      </c>
      <c r="K21" s="31">
        <v>532.9</v>
      </c>
      <c r="L21" s="31">
        <v>1311.3</v>
      </c>
      <c r="M21" s="31">
        <v>1923.9</v>
      </c>
      <c r="N21" s="31">
        <v>1733.9</v>
      </c>
      <c r="O21" s="31">
        <v>5502</v>
      </c>
      <c r="P21" s="31">
        <v>1288.9000000000001</v>
      </c>
      <c r="Q21" s="31">
        <v>2058.1999999999998</v>
      </c>
      <c r="R21" s="31">
        <v>286.89999999999998</v>
      </c>
      <c r="S21" s="31">
        <v>33</v>
      </c>
      <c r="T21" s="31">
        <v>3667</v>
      </c>
      <c r="U21" s="31">
        <v>1610.5</v>
      </c>
      <c r="V21" s="31">
        <v>1112.9000000000001</v>
      </c>
      <c r="W21" s="31">
        <v>640</v>
      </c>
      <c r="X21" s="31">
        <v>6521</v>
      </c>
      <c r="Y21" s="31">
        <v>9884.4</v>
      </c>
      <c r="Z21" s="36">
        <v>1448</v>
      </c>
      <c r="AA21" s="10"/>
      <c r="AB21" s="44"/>
      <c r="AC21" s="98">
        <f t="shared" si="7"/>
        <v>1.6955004090537222</v>
      </c>
      <c r="AE21" s="126">
        <f t="shared" si="0"/>
        <v>2723.4</v>
      </c>
      <c r="AF21" s="120">
        <f t="shared" si="1"/>
        <v>7161</v>
      </c>
      <c r="AG21" s="127">
        <f t="shared" si="5"/>
        <v>1.6294337959903062</v>
      </c>
      <c r="AI21" s="126">
        <f t="shared" si="2"/>
        <v>6521</v>
      </c>
      <c r="AJ21" s="120">
        <f t="shared" si="3"/>
        <v>1448</v>
      </c>
      <c r="AK21" s="127">
        <f t="shared" si="4"/>
        <v>-0.77794816745897866</v>
      </c>
    </row>
    <row r="22" spans="1:37" ht="12.95" customHeight="1">
      <c r="A22" s="10"/>
      <c r="B22" s="37" t="s">
        <v>21</v>
      </c>
      <c r="C22" s="33">
        <v>41794.680586626899</v>
      </c>
      <c r="D22" s="32">
        <v>42088.615539098784</v>
      </c>
      <c r="E22" s="32">
        <v>90795.345653661876</v>
      </c>
      <c r="F22" s="32">
        <v>66869.883040935674</v>
      </c>
      <c r="G22" s="32">
        <v>21276.743539872186</v>
      </c>
      <c r="H22" s="32">
        <v>32656.953642384105</v>
      </c>
      <c r="I22" s="32">
        <v>53677.473215528036</v>
      </c>
      <c r="J22" s="93">
        <v>7992.287917737789</v>
      </c>
      <c r="K22" s="32"/>
      <c r="L22" s="32"/>
      <c r="M22" s="32"/>
      <c r="N22" s="32"/>
      <c r="O22" s="32">
        <v>25106.503385105534</v>
      </c>
      <c r="P22" s="32">
        <v>-2338.2366989518373</v>
      </c>
      <c r="Q22" s="32">
        <v>9250.2388218123906</v>
      </c>
      <c r="R22" s="32">
        <v>12914.103754809606</v>
      </c>
      <c r="S22" s="32">
        <v>6491.4236433594269</v>
      </c>
      <c r="T22" s="32">
        <v>26317.537481756663</v>
      </c>
      <c r="U22" s="32">
        <v>10198.40709927898</v>
      </c>
      <c r="V22" s="32">
        <v>2759.5574043261231</v>
      </c>
      <c r="W22" s="32">
        <v>5525.3765945646155</v>
      </c>
      <c r="X22" s="32">
        <v>9128.8042151968948</v>
      </c>
      <c r="Y22" s="32">
        <v>27612.144204104272</v>
      </c>
      <c r="Z22" s="34">
        <v>6238.7214813181963</v>
      </c>
      <c r="AA22" s="10"/>
      <c r="AB22" s="44"/>
      <c r="AC22" s="97">
        <f t="shared" si="7"/>
        <v>4.9191787918798698E-2</v>
      </c>
      <c r="AE22" s="124">
        <f t="shared" si="0"/>
        <v>12957.964503605104</v>
      </c>
      <c r="AF22" s="119">
        <f t="shared" si="1"/>
        <v>14654.18080976151</v>
      </c>
      <c r="AG22" s="125">
        <f t="shared" si="5"/>
        <v>0.13090144718983393</v>
      </c>
      <c r="AI22" s="124">
        <f t="shared" si="2"/>
        <v>9128.8042151968948</v>
      </c>
      <c r="AJ22" s="119">
        <f t="shared" si="3"/>
        <v>6238.7214813181963</v>
      </c>
      <c r="AK22" s="125">
        <f t="shared" si="4"/>
        <v>-0.31658940927526108</v>
      </c>
    </row>
    <row r="23" spans="1:37" ht="12.95" customHeight="1">
      <c r="A23" s="10"/>
      <c r="B23" s="38" t="s">
        <v>94</v>
      </c>
      <c r="C23" s="35">
        <v>45830.154405086287</v>
      </c>
      <c r="D23" s="31">
        <v>50244.091104426305</v>
      </c>
      <c r="E23" s="31">
        <v>73545.346467391297</v>
      </c>
      <c r="F23" s="31">
        <v>127981.42953864011</v>
      </c>
      <c r="G23" s="31">
        <v>74699.155712300955</v>
      </c>
      <c r="H23" s="31">
        <v>56275.823091455619</v>
      </c>
      <c r="I23" s="31">
        <v>107550.12605878735</v>
      </c>
      <c r="J23" s="31">
        <v>122513.87618558379</v>
      </c>
      <c r="K23" s="31">
        <v>22144.89831256961</v>
      </c>
      <c r="L23" s="31">
        <v>33423.806406067328</v>
      </c>
      <c r="M23" s="31">
        <v>48232.496329334281</v>
      </c>
      <c r="N23" s="31">
        <v>31944.269406883945</v>
      </c>
      <c r="O23" s="31">
        <v>135745.47045485515</v>
      </c>
      <c r="P23" s="31">
        <v>22158.293771699853</v>
      </c>
      <c r="Q23" s="31">
        <v>30473.086279789321</v>
      </c>
      <c r="R23" s="31">
        <v>18544.60426557075</v>
      </c>
      <c r="S23" s="31">
        <v>42457.30886416779</v>
      </c>
      <c r="T23" s="31">
        <v>129156.5695930466</v>
      </c>
      <c r="U23" s="31">
        <v>29460.597029973807</v>
      </c>
      <c r="V23" s="31">
        <v>33401.017997178562</v>
      </c>
      <c r="W23" s="31">
        <v>33643.162154768957</v>
      </c>
      <c r="X23" s="31">
        <v>33201.021798759197</v>
      </c>
      <c r="Y23" s="31">
        <v>128698.38011343585</v>
      </c>
      <c r="Z23" s="36">
        <v>41757.243943921654</v>
      </c>
      <c r="AA23" s="10"/>
      <c r="AB23" s="44"/>
      <c r="AC23" s="98">
        <f t="shared" si="7"/>
        <v>-3.5475507057398594E-3</v>
      </c>
      <c r="AE23" s="126">
        <f t="shared" si="0"/>
        <v>62861.615027152366</v>
      </c>
      <c r="AF23" s="120">
        <f t="shared" si="1"/>
        <v>66844.183953528147</v>
      </c>
      <c r="AG23" s="127">
        <f t="shared" si="5"/>
        <v>6.335454354228022E-2</v>
      </c>
      <c r="AI23" s="126">
        <f t="shared" si="2"/>
        <v>33201.021798759197</v>
      </c>
      <c r="AJ23" s="120">
        <f t="shared" si="3"/>
        <v>41757.243943921654</v>
      </c>
      <c r="AK23" s="127">
        <f t="shared" si="4"/>
        <v>0.25770960294608236</v>
      </c>
    </row>
    <row r="24" spans="1:37" ht="12.95" customHeight="1">
      <c r="A24" s="10"/>
      <c r="B24" s="37" t="s">
        <v>86</v>
      </c>
      <c r="C24" s="33">
        <v>8330</v>
      </c>
      <c r="D24" s="32">
        <v>12769.3</v>
      </c>
      <c r="E24" s="32">
        <v>22074.3</v>
      </c>
      <c r="F24" s="32">
        <v>19632.599999999999</v>
      </c>
      <c r="G24" s="32">
        <v>17435.900000000001</v>
      </c>
      <c r="H24" s="32">
        <v>28279.9</v>
      </c>
      <c r="I24" s="32">
        <v>29704.7</v>
      </c>
      <c r="J24" s="32">
        <v>30632.1</v>
      </c>
      <c r="K24" s="32">
        <v>6159</v>
      </c>
      <c r="L24" s="32">
        <v>8456.6</v>
      </c>
      <c r="M24" s="32">
        <v>5789.9</v>
      </c>
      <c r="N24" s="32">
        <v>7954.3</v>
      </c>
      <c r="O24" s="32">
        <v>28359.8</v>
      </c>
      <c r="P24" s="32">
        <v>5759.7</v>
      </c>
      <c r="Q24" s="32">
        <v>9567.5</v>
      </c>
      <c r="R24" s="32">
        <v>4973.1000000000004</v>
      </c>
      <c r="S24" s="32">
        <v>7738.9</v>
      </c>
      <c r="T24" s="32">
        <v>28039.200000000001</v>
      </c>
      <c r="U24" s="32">
        <v>5697</v>
      </c>
      <c r="V24" s="32">
        <v>7024.3</v>
      </c>
      <c r="W24" s="32">
        <v>7804.9</v>
      </c>
      <c r="X24" s="32">
        <v>7113.6</v>
      </c>
      <c r="Y24" s="32">
        <v>27639.8</v>
      </c>
      <c r="Z24" s="34">
        <v>5796.4</v>
      </c>
      <c r="AA24" s="10"/>
      <c r="AB24" s="44"/>
      <c r="AC24" s="97">
        <f t="shared" si="7"/>
        <v>-1.4244343633199288E-2</v>
      </c>
      <c r="AE24" s="124">
        <f t="shared" si="0"/>
        <v>12721.3</v>
      </c>
      <c r="AF24" s="119">
        <f t="shared" si="1"/>
        <v>14918.5</v>
      </c>
      <c r="AG24" s="125">
        <f t="shared" si="5"/>
        <v>0.1727181970396108</v>
      </c>
      <c r="AI24" s="124">
        <f t="shared" si="2"/>
        <v>7113.6</v>
      </c>
      <c r="AJ24" s="119">
        <f t="shared" si="3"/>
        <v>5796.4</v>
      </c>
      <c r="AK24" s="125">
        <f t="shared" si="4"/>
        <v>-0.18516644174538921</v>
      </c>
    </row>
    <row r="25" spans="1:37" ht="12.95" customHeight="1">
      <c r="A25" s="10"/>
      <c r="B25" s="107" t="s">
        <v>121</v>
      </c>
      <c r="C25" s="35">
        <v>128.01391996022869</v>
      </c>
      <c r="D25" s="31">
        <v>170.70415463788126</v>
      </c>
      <c r="E25" s="31">
        <v>369.60985626283366</v>
      </c>
      <c r="F25" s="31">
        <v>244.15204678362571</v>
      </c>
      <c r="G25" s="31">
        <v>-62.517365934981939</v>
      </c>
      <c r="H25" s="31">
        <v>19.867549668874172</v>
      </c>
      <c r="I25" s="31">
        <v>61.221650201753164</v>
      </c>
      <c r="J25" s="31">
        <v>192.80205655526993</v>
      </c>
      <c r="K25" s="31">
        <v>88.941988583565646</v>
      </c>
      <c r="L25" s="31">
        <v>112.83685118810567</v>
      </c>
      <c r="M25" s="31">
        <v>51.772202309836722</v>
      </c>
      <c r="N25" s="31">
        <v>157.97159166334794</v>
      </c>
      <c r="O25" s="31">
        <v>412.8501261117749</v>
      </c>
      <c r="P25" s="31">
        <v>191.05744991375877</v>
      </c>
      <c r="Q25" s="31">
        <v>6.6339392331166245</v>
      </c>
      <c r="R25" s="31">
        <v>-78.280482950776161</v>
      </c>
      <c r="S25" s="31">
        <v>168.50205652116225</v>
      </c>
      <c r="T25" s="31">
        <v>286.58617487063816</v>
      </c>
      <c r="U25" s="31">
        <v>45.479755962285083</v>
      </c>
      <c r="V25" s="31">
        <v>-12.201885745978924</v>
      </c>
      <c r="W25" s="31">
        <v>19.966722129783694</v>
      </c>
      <c r="X25" s="31">
        <v>-38.82418191902385</v>
      </c>
      <c r="Y25" s="31">
        <v>14.420410427066001</v>
      </c>
      <c r="Z25" s="36">
        <v>-14.328226606414637</v>
      </c>
      <c r="AA25" s="10"/>
      <c r="AB25" s="44"/>
      <c r="AC25" s="98">
        <f t="shared" si="7"/>
        <v>-0.94968211417185355</v>
      </c>
      <c r="AE25" s="126">
        <f t="shared" si="0"/>
        <v>33.277870216306155</v>
      </c>
      <c r="AF25" s="120">
        <f t="shared" si="1"/>
        <v>-18.857459789240156</v>
      </c>
      <c r="AG25" s="127" t="s">
        <v>102</v>
      </c>
      <c r="AI25" s="126">
        <f t="shared" si="2"/>
        <v>-38.82418191902385</v>
      </c>
      <c r="AJ25" s="120">
        <f t="shared" si="3"/>
        <v>-14.328226606414637</v>
      </c>
      <c r="AK25" s="127">
        <f t="shared" si="4"/>
        <v>-0.630945820409063</v>
      </c>
    </row>
    <row r="26" spans="1:37" ht="12.95" customHeight="1">
      <c r="A26" s="10"/>
      <c r="B26" s="37" t="s">
        <v>50</v>
      </c>
      <c r="C26" s="33">
        <v>9034.3027591349746</v>
      </c>
      <c r="D26" s="32">
        <v>7183.3814484749591</v>
      </c>
      <c r="E26" s="32">
        <v>73363.449691991787</v>
      </c>
      <c r="F26" s="32">
        <v>11736.842105263157</v>
      </c>
      <c r="G26" s="32">
        <v>6708.8080022228396</v>
      </c>
      <c r="H26" s="32">
        <v>20842.384105960264</v>
      </c>
      <c r="I26" s="32">
        <v>9052.4558230137754</v>
      </c>
      <c r="J26" s="93">
        <v>2771.2082262210797</v>
      </c>
      <c r="K26" s="32"/>
      <c r="L26" s="32"/>
      <c r="M26" s="32"/>
      <c r="N26" s="32"/>
      <c r="O26" s="32">
        <v>25278.109650869508</v>
      </c>
      <c r="P26" s="32">
        <v>2861.8813851665118</v>
      </c>
      <c r="Q26" s="32">
        <v>4423.5106806421654</v>
      </c>
      <c r="R26" s="32">
        <v>-5270.0013267878467</v>
      </c>
      <c r="S26" s="32">
        <v>21422.316571580202</v>
      </c>
      <c r="T26" s="32">
        <v>23437.707310601032</v>
      </c>
      <c r="U26" s="32">
        <v>17712.701053799225</v>
      </c>
      <c r="V26" s="32">
        <v>5915.6960621186909</v>
      </c>
      <c r="W26" s="32">
        <v>2854.1320022185246</v>
      </c>
      <c r="X26" s="32">
        <v>12895.174708818637</v>
      </c>
      <c r="Y26" s="32">
        <v>39377.703826955076</v>
      </c>
      <c r="Z26" s="34">
        <v>3363.82673867519</v>
      </c>
      <c r="AA26" s="10"/>
      <c r="AB26" s="44"/>
      <c r="AC26" s="97">
        <f t="shared" si="7"/>
        <v>0.68010050237056574</v>
      </c>
      <c r="AE26" s="124">
        <f t="shared" si="0"/>
        <v>23628.397115917916</v>
      </c>
      <c r="AF26" s="119">
        <f t="shared" si="1"/>
        <v>15749.306711037161</v>
      </c>
      <c r="AG26" s="125">
        <f t="shared" si="5"/>
        <v>-0.33345852307403412</v>
      </c>
      <c r="AI26" s="124">
        <f t="shared" si="2"/>
        <v>12895.174708818637</v>
      </c>
      <c r="AJ26" s="119">
        <f t="shared" si="3"/>
        <v>3363.82673867519</v>
      </c>
      <c r="AK26" s="125">
        <f t="shared" si="4"/>
        <v>-0.73914066194273687</v>
      </c>
    </row>
    <row r="27" spans="1:37" ht="12.95" customHeight="1">
      <c r="A27" s="10"/>
      <c r="B27" s="38" t="s">
        <v>131</v>
      </c>
      <c r="C27" s="35">
        <v>6473.9958999999999</v>
      </c>
      <c r="D27" s="31">
        <v>5758.48</v>
      </c>
      <c r="E27" s="31">
        <v>8256.3399000000009</v>
      </c>
      <c r="F27" s="31">
        <v>1157.1394</v>
      </c>
      <c r="G27" s="31">
        <v>9603.6517999999996</v>
      </c>
      <c r="H27" s="31">
        <v>15049.548699999999</v>
      </c>
      <c r="I27" s="31">
        <v>12636.2204</v>
      </c>
      <c r="J27" s="31">
        <v>22470.007000000001</v>
      </c>
      <c r="K27" s="31">
        <v>2513.9364</v>
      </c>
      <c r="L27" s="31">
        <v>1767.5050000000001</v>
      </c>
      <c r="M27" s="31">
        <v>2333.3108999999999</v>
      </c>
      <c r="N27" s="31">
        <v>6523.6206000000002</v>
      </c>
      <c r="O27" s="31">
        <v>13138.3729</v>
      </c>
      <c r="P27" s="31">
        <v>4635.5852000000004</v>
      </c>
      <c r="Q27" s="31">
        <v>-759.53279999999995</v>
      </c>
      <c r="R27" s="31">
        <v>4038.9160999999999</v>
      </c>
      <c r="S27" s="31">
        <v>-452.16449999999998</v>
      </c>
      <c r="T27" s="31">
        <v>7462.8040000000001</v>
      </c>
      <c r="U27" s="31">
        <v>5239.8617000000004</v>
      </c>
      <c r="V27" s="31">
        <v>2369.0491999999999</v>
      </c>
      <c r="W27" s="31">
        <v>1127.5895</v>
      </c>
      <c r="X27" s="31">
        <v>3389.6480000000001</v>
      </c>
      <c r="Y27" s="31">
        <v>12126.1484</v>
      </c>
      <c r="Z27" s="36">
        <v>3765.5223999999998</v>
      </c>
      <c r="AA27" s="10"/>
      <c r="AB27" s="44"/>
      <c r="AC27" s="98">
        <f t="shared" si="7"/>
        <v>0.62487831651481129</v>
      </c>
      <c r="AE27" s="126">
        <f t="shared" si="0"/>
        <v>7608.9109000000008</v>
      </c>
      <c r="AF27" s="120">
        <f t="shared" si="1"/>
        <v>4517.2375000000002</v>
      </c>
      <c r="AG27" s="127">
        <f t="shared" si="5"/>
        <v>-0.40632272353195781</v>
      </c>
      <c r="AI27" s="126">
        <f t="shared" si="2"/>
        <v>3389.6480000000001</v>
      </c>
      <c r="AJ27" s="120">
        <f t="shared" si="3"/>
        <v>3765.5223999999998</v>
      </c>
      <c r="AK27" s="127">
        <f t="shared" si="4"/>
        <v>0.110888918259359</v>
      </c>
    </row>
    <row r="28" spans="1:37" ht="12.95" customHeight="1">
      <c r="A28" s="10"/>
      <c r="B28" s="37" t="s">
        <v>51</v>
      </c>
      <c r="C28" s="33">
        <v>105999.25428784489</v>
      </c>
      <c r="D28" s="32">
        <v>72534.203589807963</v>
      </c>
      <c r="E28" s="32">
        <v>55690.622861054071</v>
      </c>
      <c r="F28" s="32">
        <v>68345.029239766081</v>
      </c>
      <c r="G28" s="32">
        <v>26267.018616282301</v>
      </c>
      <c r="H28" s="32">
        <v>68362.913907284761</v>
      </c>
      <c r="I28" s="32">
        <v>34818.422151106162</v>
      </c>
      <c r="J28" s="32">
        <v>6173.5218508997432</v>
      </c>
      <c r="K28" s="32">
        <v>18310.102216912255</v>
      </c>
      <c r="L28" s="32">
        <v>-4404.6196734368777</v>
      </c>
      <c r="M28" s="32">
        <v>28125.580777910527</v>
      </c>
      <c r="N28" s="32">
        <v>27930.439399973453</v>
      </c>
      <c r="O28" s="32">
        <v>69960.175228992433</v>
      </c>
      <c r="P28" s="32">
        <v>14663.659280880986</v>
      </c>
      <c r="Q28" s="32">
        <v>24512.405466365926</v>
      </c>
      <c r="R28" s="32">
        <v>18914.687541462121</v>
      </c>
      <c r="S28" s="32">
        <v>-1880.0583786652514</v>
      </c>
      <c r="T28" s="32">
        <v>56210.693910043781</v>
      </c>
      <c r="U28" s="32">
        <v>1436.4947310038824</v>
      </c>
      <c r="V28" s="32">
        <v>15944.536882972823</v>
      </c>
      <c r="W28" s="32">
        <v>61202.4403771492</v>
      </c>
      <c r="X28" s="32">
        <v>21629.506378258458</v>
      </c>
      <c r="Y28" s="32">
        <v>100212.97836938436</v>
      </c>
      <c r="Z28" s="34">
        <v>85086.520445277201</v>
      </c>
      <c r="AA28" s="10"/>
      <c r="AB28" s="44"/>
      <c r="AC28" s="97">
        <f t="shared" si="7"/>
        <v>0.78280984272777698</v>
      </c>
      <c r="AE28" s="124">
        <f t="shared" si="0"/>
        <v>17381.031613976706</v>
      </c>
      <c r="AF28" s="119">
        <f t="shared" si="1"/>
        <v>82831.946755407655</v>
      </c>
      <c r="AG28" s="125">
        <f t="shared" si="5"/>
        <v>3.7656519241815047</v>
      </c>
      <c r="AI28" s="124">
        <f t="shared" si="2"/>
        <v>21629.506378258458</v>
      </c>
      <c r="AJ28" s="119">
        <f t="shared" si="3"/>
        <v>85086.520445277201</v>
      </c>
      <c r="AK28" s="125">
        <f t="shared" si="4"/>
        <v>2.9338170255611771</v>
      </c>
    </row>
    <row r="29" spans="1:37" ht="12.95" customHeight="1">
      <c r="A29" s="10"/>
      <c r="B29" s="38" t="s">
        <v>24</v>
      </c>
      <c r="C29" s="35">
        <v>-1338.6824324324323</v>
      </c>
      <c r="D29" s="31">
        <v>445.64089257913855</v>
      </c>
      <c r="E29" s="31">
        <v>3222.6304188096988</v>
      </c>
      <c r="F29" s="31">
        <v>1094.3528586460891</v>
      </c>
      <c r="G29" s="31">
        <v>-1001.875</v>
      </c>
      <c r="H29" s="31">
        <v>716.39639639639643</v>
      </c>
      <c r="I29" s="31">
        <v>2524.4402396720279</v>
      </c>
      <c r="J29" s="31">
        <v>-457.4898785425101</v>
      </c>
      <c r="K29" s="31">
        <v>90.134382169780409</v>
      </c>
      <c r="L29" s="31">
        <v>-226.97476237299247</v>
      </c>
      <c r="M29" s="31">
        <v>592.42871189773848</v>
      </c>
      <c r="N29" s="31">
        <v>68.829891838741403</v>
      </c>
      <c r="O29" s="31">
        <v>524.41822353326779</v>
      </c>
      <c r="P29" s="31">
        <v>11.610549013103334</v>
      </c>
      <c r="Q29" s="31">
        <v>66.345994360590481</v>
      </c>
      <c r="R29" s="31">
        <v>-37.319621827832144</v>
      </c>
      <c r="S29" s="31">
        <v>30.685022391773096</v>
      </c>
      <c r="T29" s="31">
        <v>71.321943937634771</v>
      </c>
      <c r="U29" s="31">
        <v>234.27694882164275</v>
      </c>
      <c r="V29" s="31">
        <v>-720.95941988565062</v>
      </c>
      <c r="W29" s="31">
        <v>352.11267605633805</v>
      </c>
      <c r="X29" s="31">
        <v>347.92915911309444</v>
      </c>
      <c r="Y29" s="31">
        <v>213.35936410542465</v>
      </c>
      <c r="Z29" s="36">
        <v>-586.47913487693222</v>
      </c>
      <c r="AA29" s="10"/>
      <c r="AB29" s="44"/>
      <c r="AC29" s="98">
        <f t="shared" si="7"/>
        <v>1.9914967585851284</v>
      </c>
      <c r="AE29" s="126">
        <f t="shared" si="0"/>
        <v>-486.68247106400787</v>
      </c>
      <c r="AF29" s="120">
        <f t="shared" si="1"/>
        <v>700.04183516943249</v>
      </c>
      <c r="AG29" s="127" t="s">
        <v>102</v>
      </c>
      <c r="AI29" s="126">
        <f t="shared" si="2"/>
        <v>347.92915911309444</v>
      </c>
      <c r="AJ29" s="120">
        <f t="shared" si="3"/>
        <v>-586.47913487693222</v>
      </c>
      <c r="AK29" s="127">
        <f t="shared" si="4"/>
        <v>-2.6856280064939804</v>
      </c>
    </row>
    <row r="30" spans="1:37" ht="12.95" customHeight="1">
      <c r="A30" s="10"/>
      <c r="B30" s="37" t="s">
        <v>85</v>
      </c>
      <c r="C30" s="33">
        <v>32670.382215046418</v>
      </c>
      <c r="D30" s="32">
        <v>21037.756438236578</v>
      </c>
      <c r="E30" s="32">
        <v>25568.926669397788</v>
      </c>
      <c r="F30" s="32">
        <v>36423.386097241404</v>
      </c>
      <c r="G30" s="32">
        <v>12330.169631643377</v>
      </c>
      <c r="H30" s="32">
        <v>30519.811398792288</v>
      </c>
      <c r="I30" s="32">
        <v>14411.838251053798</v>
      </c>
      <c r="J30" s="32">
        <v>26274.118658641444</v>
      </c>
      <c r="K30" s="32">
        <v>-6438.1859950650896</v>
      </c>
      <c r="L30" s="32">
        <v>2204.8838594401427</v>
      </c>
      <c r="M30" s="32">
        <v>4559.8570577724831</v>
      </c>
      <c r="N30" s="32">
        <v>8528.7160724921305</v>
      </c>
      <c r="O30" s="32">
        <v>8855.2709946396662</v>
      </c>
      <c r="P30" s="32">
        <v>9400.8156270331165</v>
      </c>
      <c r="Q30" s="32">
        <v>6.664656690839271</v>
      </c>
      <c r="R30" s="32">
        <v>3445.7861914660657</v>
      </c>
      <c r="S30" s="32">
        <v>7993.3036068487281</v>
      </c>
      <c r="T30" s="32">
        <v>20846.57008203875</v>
      </c>
      <c r="U30" s="32">
        <v>6346.8620959041709</v>
      </c>
      <c r="V30" s="32">
        <v>6894.0887615788106</v>
      </c>
      <c r="W30" s="32">
        <v>-103.29476829979045</v>
      </c>
      <c r="X30" s="32">
        <v>-741.29186662202551</v>
      </c>
      <c r="Y30" s="32">
        <v>12396.364222561166</v>
      </c>
      <c r="Z30" s="34">
        <v>8186.8652987577789</v>
      </c>
      <c r="AA30" s="10"/>
      <c r="AB30" s="44"/>
      <c r="AC30" s="97">
        <f t="shared" si="7"/>
        <v>-0.40535233499913825</v>
      </c>
      <c r="AE30" s="124">
        <f t="shared" si="0"/>
        <v>13240.950857482982</v>
      </c>
      <c r="AF30" s="119">
        <f t="shared" si="1"/>
        <v>-844.58663492181597</v>
      </c>
      <c r="AG30" s="125" t="s">
        <v>102</v>
      </c>
      <c r="AI30" s="124">
        <f t="shared" si="2"/>
        <v>-741.29186662202551</v>
      </c>
      <c r="AJ30" s="119">
        <f t="shared" si="3"/>
        <v>8186.8652987577789</v>
      </c>
      <c r="AK30" s="125">
        <f t="shared" si="4"/>
        <v>-12.044051159045223</v>
      </c>
    </row>
    <row r="31" spans="1:37" ht="12.95" customHeight="1">
      <c r="A31" s="10"/>
      <c r="B31" s="38" t="s">
        <v>52</v>
      </c>
      <c r="C31" s="35">
        <v>1347.355242691342</v>
      </c>
      <c r="D31" s="31">
        <v>3857.0327638240692</v>
      </c>
      <c r="E31" s="31">
        <v>1681.7935521565471</v>
      </c>
      <c r="F31" s="31">
        <v>1857.9265995220528</v>
      </c>
      <c r="G31" s="31">
        <v>1806.9628761107051</v>
      </c>
      <c r="H31" s="31">
        <v>6148.8118513441696</v>
      </c>
      <c r="I31" s="31">
        <v>1028.2313960171755</v>
      </c>
      <c r="J31" s="31">
        <v>2905.0430504305045</v>
      </c>
      <c r="K31" s="31" t="s">
        <v>120</v>
      </c>
      <c r="L31" s="31" t="s">
        <v>120</v>
      </c>
      <c r="M31" s="31" t="s">
        <v>120</v>
      </c>
      <c r="N31" s="31" t="s">
        <v>120</v>
      </c>
      <c r="O31" s="31">
        <v>-451.25462772521593</v>
      </c>
      <c r="P31" s="31" t="s">
        <v>120</v>
      </c>
      <c r="Q31" s="31" t="s">
        <v>120</v>
      </c>
      <c r="R31" s="31" t="s">
        <v>120</v>
      </c>
      <c r="S31" s="31" t="s">
        <v>120</v>
      </c>
      <c r="T31" s="31">
        <v>1970.9285736930537</v>
      </c>
      <c r="U31" s="31" t="s">
        <v>120</v>
      </c>
      <c r="V31" s="31" t="s">
        <v>120</v>
      </c>
      <c r="W31" s="31" t="s">
        <v>120</v>
      </c>
      <c r="X31" s="31" t="s">
        <v>120</v>
      </c>
      <c r="Y31" s="31">
        <v>2916.2909129489153</v>
      </c>
      <c r="Z31" s="36" t="s">
        <v>124</v>
      </c>
      <c r="AA31" s="10"/>
      <c r="AB31" s="44"/>
      <c r="AC31" s="98">
        <f t="shared" si="7"/>
        <v>0.4796532720028896</v>
      </c>
      <c r="AE31" s="126" t="s">
        <v>120</v>
      </c>
      <c r="AF31" s="120" t="s">
        <v>120</v>
      </c>
      <c r="AG31" s="127" t="s">
        <v>102</v>
      </c>
      <c r="AI31" s="126" t="s">
        <v>120</v>
      </c>
      <c r="AJ31" s="120" t="str">
        <f t="shared" si="3"/>
        <v>c</v>
      </c>
      <c r="AK31" s="127" t="s">
        <v>102</v>
      </c>
    </row>
    <row r="32" spans="1:37" ht="12.95" customHeight="1">
      <c r="A32" s="10"/>
      <c r="B32" s="37" t="s">
        <v>53</v>
      </c>
      <c r="C32" s="33">
        <v>2633.6067611235399</v>
      </c>
      <c r="D32" s="32">
        <v>4434.5424877620189</v>
      </c>
      <c r="E32" s="32">
        <v>5456.5366187542777</v>
      </c>
      <c r="F32" s="32">
        <v>722.22222222222217</v>
      </c>
      <c r="G32" s="32">
        <v>814.11503195332034</v>
      </c>
      <c r="H32" s="32">
        <v>-9956.2913907284765</v>
      </c>
      <c r="I32" s="32">
        <v>13916.794211771254</v>
      </c>
      <c r="J32" s="32">
        <v>-8096.4010282776344</v>
      </c>
      <c r="K32" s="32">
        <v>561.52927120669062</v>
      </c>
      <c r="L32" s="32">
        <v>-1871.7642373556353</v>
      </c>
      <c r="M32" s="32">
        <v>-505.77459179609718</v>
      </c>
      <c r="N32" s="32">
        <v>780.56551174830747</v>
      </c>
      <c r="O32" s="32">
        <v>-1035.4440461967345</v>
      </c>
      <c r="P32" s="32">
        <v>2308.6108531245854</v>
      </c>
      <c r="Q32" s="32">
        <v>760.24943611516517</v>
      </c>
      <c r="R32" s="32">
        <v>-234.84144885232851</v>
      </c>
      <c r="S32" s="32">
        <v>1704.9223829109724</v>
      </c>
      <c r="T32" s="32">
        <v>4538.9412232983941</v>
      </c>
      <c r="U32" s="32">
        <v>128.67443150305047</v>
      </c>
      <c r="V32" s="32">
        <v>4977.2601220188581</v>
      </c>
      <c r="W32" s="32">
        <v>2296.1730449251249</v>
      </c>
      <c r="X32" s="32">
        <v>576.8164170826401</v>
      </c>
      <c r="Y32" s="32">
        <v>7978.9240155296729</v>
      </c>
      <c r="Z32" s="34">
        <v>627.13545684999451</v>
      </c>
      <c r="AA32" s="10"/>
      <c r="AB32" s="44"/>
      <c r="AC32" s="97">
        <f t="shared" si="7"/>
        <v>0.75788220710456444</v>
      </c>
      <c r="AE32" s="124">
        <f>SUM(U32:V32)</f>
        <v>5105.9345535219081</v>
      </c>
      <c r="AF32" s="119">
        <f>SUM(W32:X32)</f>
        <v>2872.9894620077648</v>
      </c>
      <c r="AG32" s="125">
        <f t="shared" si="5"/>
        <v>-0.43732348468390181</v>
      </c>
      <c r="AI32" s="124">
        <f t="shared" si="2"/>
        <v>576.8164170826401</v>
      </c>
      <c r="AJ32" s="119">
        <f t="shared" si="3"/>
        <v>627.13545684999451</v>
      </c>
      <c r="AK32" s="125">
        <f t="shared" si="4"/>
        <v>8.72357968274423E-2</v>
      </c>
    </row>
    <row r="33" spans="1:45" ht="12.95" customHeight="1">
      <c r="A33" s="10"/>
      <c r="B33" s="38" t="s">
        <v>27</v>
      </c>
      <c r="C33" s="35">
        <v>191.3994531444196</v>
      </c>
      <c r="D33" s="31">
        <v>632.60951424626592</v>
      </c>
      <c r="E33" s="31">
        <v>673.51129363449684</v>
      </c>
      <c r="F33" s="31">
        <v>549.70760233918122</v>
      </c>
      <c r="G33" s="31">
        <v>904.41789385940535</v>
      </c>
      <c r="H33" s="31">
        <v>945.69536423841055</v>
      </c>
      <c r="I33" s="31">
        <v>491.16460275497428</v>
      </c>
      <c r="J33" s="94">
        <v>-73.264781491002566</v>
      </c>
      <c r="K33" s="31">
        <v>167.6148280897385</v>
      </c>
      <c r="L33" s="31">
        <v>-72.032058940661088</v>
      </c>
      <c r="M33" s="31">
        <v>41.781826629496884</v>
      </c>
      <c r="N33" s="31">
        <v>-450.2041019514138</v>
      </c>
      <c r="O33" s="31">
        <v>-312.83950617283955</v>
      </c>
      <c r="P33" s="31">
        <v>121.54703462916279</v>
      </c>
      <c r="Q33" s="31">
        <v>-119.88854982088364</v>
      </c>
      <c r="R33" s="31">
        <v>-18.019105744991375</v>
      </c>
      <c r="S33" s="31">
        <v>-107.03197558710362</v>
      </c>
      <c r="T33" s="31">
        <v>-123.39259652381584</v>
      </c>
      <c r="U33" s="31">
        <v>49.674986134220738</v>
      </c>
      <c r="V33" s="31">
        <v>-29.767054908485861</v>
      </c>
      <c r="W33" s="31">
        <v>-5.4198557958957299</v>
      </c>
      <c r="X33" s="31">
        <v>-197.93011647254576</v>
      </c>
      <c r="Y33" s="31">
        <v>-183.44204104270659</v>
      </c>
      <c r="Z33" s="36">
        <v>145.25184613688967</v>
      </c>
      <c r="AA33" s="10"/>
      <c r="AB33" s="44"/>
      <c r="AC33" s="98" t="s">
        <v>102</v>
      </c>
      <c r="AE33" s="126">
        <f>SUM(U33:V33)</f>
        <v>19.907931225734878</v>
      </c>
      <c r="AF33" s="120">
        <f>SUM(W33:X33)</f>
        <v>-203.34997226844149</v>
      </c>
      <c r="AG33" s="127" t="s">
        <v>102</v>
      </c>
      <c r="AI33" s="126">
        <f t="shared" si="2"/>
        <v>-197.93011647254576</v>
      </c>
      <c r="AJ33" s="120">
        <f t="shared" si="3"/>
        <v>145.25184613688967</v>
      </c>
      <c r="AK33" s="127">
        <f t="shared" si="4"/>
        <v>-1.7338541942253498</v>
      </c>
    </row>
    <row r="34" spans="1:45" ht="12.95" customHeight="1">
      <c r="A34" s="10"/>
      <c r="B34" s="37" t="s">
        <v>28</v>
      </c>
      <c r="C34" s="33">
        <v>628.2334591939474</v>
      </c>
      <c r="D34" s="32">
        <v>839.38092950119244</v>
      </c>
      <c r="E34" s="32">
        <v>1579.1736865370292</v>
      </c>
      <c r="F34" s="32">
        <v>1405.6905337990643</v>
      </c>
      <c r="G34" s="32">
        <v>213.94831897749376</v>
      </c>
      <c r="H34" s="32">
        <v>-18.543046357615893</v>
      </c>
      <c r="I34" s="32">
        <v>200.36176429664673</v>
      </c>
      <c r="J34" s="32">
        <v>-258.35475578406169</v>
      </c>
      <c r="K34" s="32">
        <v>46.462232842161157</v>
      </c>
      <c r="L34" s="32">
        <v>-148.6791450949157</v>
      </c>
      <c r="M34" s="32">
        <v>-58.409664144431169</v>
      </c>
      <c r="N34" s="32">
        <v>-53.099694676755611</v>
      </c>
      <c r="O34" s="32">
        <v>-213.72627107394132</v>
      </c>
      <c r="P34" s="32">
        <v>58.378665251426291</v>
      </c>
      <c r="Q34" s="32">
        <v>176.46278360090221</v>
      </c>
      <c r="R34" s="32">
        <v>-50.417938171686345</v>
      </c>
      <c r="S34" s="32">
        <v>78.280482950776161</v>
      </c>
      <c r="T34" s="32">
        <v>264.03078147804166</v>
      </c>
      <c r="U34" s="32">
        <v>10.728785357737106</v>
      </c>
      <c r="V34" s="32">
        <v>45.652800887409875</v>
      </c>
      <c r="W34" s="32">
        <v>10.228508042151969</v>
      </c>
      <c r="X34" s="32">
        <v>-131.59068219633946</v>
      </c>
      <c r="Y34" s="32">
        <v>-64.980587909040494</v>
      </c>
      <c r="Z34" s="34">
        <v>26.462030199493</v>
      </c>
      <c r="AA34" s="10"/>
      <c r="AB34" s="44"/>
      <c r="AC34" s="97" t="s">
        <v>102</v>
      </c>
      <c r="AE34" s="124">
        <f>SUM(U34:V34)</f>
        <v>56.381586245146977</v>
      </c>
      <c r="AF34" s="119">
        <f>SUM(W34:X34)</f>
        <v>-121.36217415418749</v>
      </c>
      <c r="AG34" s="125" t="s">
        <v>102</v>
      </c>
      <c r="AI34" s="124">
        <f t="shared" si="2"/>
        <v>-131.59068219633946</v>
      </c>
      <c r="AJ34" s="119">
        <f t="shared" si="3"/>
        <v>26.462030199493</v>
      </c>
      <c r="AK34" s="125">
        <f t="shared" si="4"/>
        <v>-1.201093495054691</v>
      </c>
    </row>
    <row r="35" spans="1:45" ht="12.95" customHeight="1">
      <c r="A35" s="10"/>
      <c r="B35" s="38" t="s">
        <v>87</v>
      </c>
      <c r="C35" s="35">
        <v>43979.694751429284</v>
      </c>
      <c r="D35" s="31">
        <v>106110.27362369777</v>
      </c>
      <c r="E35" s="31">
        <v>144478.20472005475</v>
      </c>
      <c r="F35" s="31">
        <v>76201.754385964901</v>
      </c>
      <c r="G35" s="31">
        <v>16333.625302861907</v>
      </c>
      <c r="H35" s="31">
        <v>38392.7745589404</v>
      </c>
      <c r="I35" s="31">
        <v>45248.145928760263</v>
      </c>
      <c r="J35" s="31">
        <v>-2479.4344473007714</v>
      </c>
      <c r="K35" s="31">
        <v>8935.6440209743796</v>
      </c>
      <c r="L35" s="31">
        <v>5662.0935696269753</v>
      </c>
      <c r="M35" s="31">
        <v>5556.6835032523568</v>
      </c>
      <c r="N35" s="31">
        <v>5792.5330173901502</v>
      </c>
      <c r="O35" s="31">
        <v>25946.95411124386</v>
      </c>
      <c r="P35" s="31">
        <v>19737.930956614036</v>
      </c>
      <c r="Q35" s="31">
        <v>11761.13472601831</v>
      </c>
      <c r="R35" s="31">
        <v>8096.8365821945063</v>
      </c>
      <c r="S35" s="31">
        <v>5776.1967971341383</v>
      </c>
      <c r="T35" s="31">
        <v>45372.099430808012</v>
      </c>
      <c r="U35" s="31">
        <v>8846.855288962839</v>
      </c>
      <c r="V35" s="31">
        <v>20690.204230726566</v>
      </c>
      <c r="W35" s="31">
        <v>11666.201168053245</v>
      </c>
      <c r="X35" s="31">
        <v>8590.7037315585148</v>
      </c>
      <c r="Y35" s="31">
        <v>49793.96441930117</v>
      </c>
      <c r="Z35" s="36">
        <v>9885.5203262426985</v>
      </c>
      <c r="AA35" s="10"/>
      <c r="AB35" s="44"/>
      <c r="AC35" s="98">
        <f>(Y35-T35)/T35</f>
        <v>9.7457799924741351E-2</v>
      </c>
      <c r="AE35" s="126">
        <f>SUM(U35:V35)</f>
        <v>29537.059519689406</v>
      </c>
      <c r="AF35" s="120">
        <f>SUM(W35:X35)</f>
        <v>20256.90489961176</v>
      </c>
      <c r="AG35" s="127">
        <f t="shared" si="5"/>
        <v>-0.31418681381914454</v>
      </c>
      <c r="AI35" s="126">
        <f t="shared" si="2"/>
        <v>8590.7037315585148</v>
      </c>
      <c r="AJ35" s="120">
        <f t="shared" si="3"/>
        <v>9885.5203262426985</v>
      </c>
      <c r="AK35" s="127">
        <f t="shared" si="4"/>
        <v>0.15072299489593499</v>
      </c>
    </row>
    <row r="36" spans="1:45" ht="12.95" customHeight="1">
      <c r="A36" s="10"/>
      <c r="B36" s="37" t="s">
        <v>30</v>
      </c>
      <c r="C36" s="33">
        <v>27716.407922912204</v>
      </c>
      <c r="D36" s="32">
        <v>26691.170486911706</v>
      </c>
      <c r="E36" s="32">
        <v>38845.072506658777</v>
      </c>
      <c r="F36" s="32">
        <v>30335.455510080337</v>
      </c>
      <c r="G36" s="32">
        <v>26204.625637005098</v>
      </c>
      <c r="H36" s="32">
        <v>20363.777734581101</v>
      </c>
      <c r="I36" s="32">
        <v>29912.069603850425</v>
      </c>
      <c r="J36" s="32">
        <v>28977.249224405376</v>
      </c>
      <c r="K36" s="32">
        <v>17769.691386457853</v>
      </c>
      <c r="L36" s="32">
        <v>4504.2223245816058</v>
      </c>
      <c r="M36" s="32">
        <v>4933.9781974512516</v>
      </c>
      <c r="N36" s="32">
        <v>2867.3422385997237</v>
      </c>
      <c r="O36" s="32">
        <v>30075.38768616613</v>
      </c>
      <c r="P36" s="32">
        <v>9809.3266665694846</v>
      </c>
      <c r="Q36" s="32">
        <v>-1983.8481610519104</v>
      </c>
      <c r="R36" s="32">
        <v>9136.7221096517442</v>
      </c>
      <c r="S36" s="32">
        <v>-8397.2069563696259</v>
      </c>
      <c r="T36" s="32">
        <v>8565.13943351944</v>
      </c>
      <c r="U36" s="32">
        <v>7837.1869550259216</v>
      </c>
      <c r="V36" s="32">
        <v>6870.4400128124526</v>
      </c>
      <c r="W36" s="32">
        <v>6577.0585932402455</v>
      </c>
      <c r="X36" s="32">
        <v>2298.7673946828327</v>
      </c>
      <c r="Y36" s="32">
        <v>23583.571589574462</v>
      </c>
      <c r="Z36" s="34">
        <v>8854.8074193243119</v>
      </c>
      <c r="AA36" s="10"/>
      <c r="AB36" s="44"/>
      <c r="AC36" s="97">
        <f>(Y36-T36)/T36</f>
        <v>1.7534369723487275</v>
      </c>
      <c r="AE36" s="124">
        <f>SUM(U36:V36)</f>
        <v>14707.626967838374</v>
      </c>
      <c r="AF36" s="119">
        <f>SUM(W36:X36)</f>
        <v>8875.8259879230791</v>
      </c>
      <c r="AG36" s="125">
        <f t="shared" si="5"/>
        <v>-0.39651542649727761</v>
      </c>
      <c r="AI36" s="124">
        <f t="shared" si="2"/>
        <v>2298.7673946828327</v>
      </c>
      <c r="AJ36" s="119">
        <f t="shared" si="3"/>
        <v>8854.8074193243119</v>
      </c>
      <c r="AK36" s="125">
        <f t="shared" si="4"/>
        <v>2.851980604825846</v>
      </c>
    </row>
    <row r="37" spans="1:45" ht="12.95" customHeight="1">
      <c r="A37" s="10"/>
      <c r="B37" s="38" t="s">
        <v>31</v>
      </c>
      <c r="C37" s="35">
        <v>50993.831116808207</v>
      </c>
      <c r="D37" s="31">
        <v>75862.43217363549</v>
      </c>
      <c r="E37" s="31">
        <v>51035.675297294154</v>
      </c>
      <c r="F37" s="31">
        <v>45312.015503875969</v>
      </c>
      <c r="G37" s="31">
        <v>26427.861154589813</v>
      </c>
      <c r="H37" s="31">
        <v>85717.943799750661</v>
      </c>
      <c r="I37" s="31">
        <v>48098.323770952862</v>
      </c>
      <c r="J37" s="31">
        <v>43306.609808102345</v>
      </c>
      <c r="K37" s="31"/>
      <c r="L37" s="31"/>
      <c r="M37" s="31"/>
      <c r="N37" s="31"/>
      <c r="O37" s="31">
        <v>38552.966558791799</v>
      </c>
      <c r="P37" s="31"/>
      <c r="Q37" s="31"/>
      <c r="R37" s="31"/>
      <c r="S37" s="31"/>
      <c r="T37" s="31">
        <v>-3330.8293791775955</v>
      </c>
      <c r="U37" s="31"/>
      <c r="V37" s="31"/>
      <c r="W37" s="31"/>
      <c r="X37" s="31"/>
      <c r="Y37" s="31">
        <v>122262.31570274342</v>
      </c>
      <c r="Z37" s="36">
        <v>29681.575187153638</v>
      </c>
      <c r="AA37" s="10"/>
      <c r="AB37" s="44"/>
      <c r="AC37" s="98" t="s">
        <v>102</v>
      </c>
      <c r="AE37" s="126" t="s">
        <v>102</v>
      </c>
      <c r="AF37" s="120" t="s">
        <v>102</v>
      </c>
      <c r="AG37" s="127" t="s">
        <v>102</v>
      </c>
      <c r="AI37" s="126" t="s">
        <v>102</v>
      </c>
      <c r="AJ37" s="120" t="s">
        <v>102</v>
      </c>
      <c r="AK37" s="127" t="s">
        <v>102</v>
      </c>
    </row>
    <row r="38" spans="1:45" ht="12.95" customHeight="1">
      <c r="A38" s="10"/>
      <c r="B38" s="37" t="s">
        <v>32</v>
      </c>
      <c r="C38" s="33">
        <v>1064</v>
      </c>
      <c r="D38" s="32">
        <v>924</v>
      </c>
      <c r="E38" s="32">
        <v>2106</v>
      </c>
      <c r="F38" s="32">
        <v>2549</v>
      </c>
      <c r="G38" s="32">
        <v>1553</v>
      </c>
      <c r="H38" s="32">
        <v>1469</v>
      </c>
      <c r="I38" s="32">
        <v>2330</v>
      </c>
      <c r="J38" s="32">
        <v>4106</v>
      </c>
      <c r="K38" s="32">
        <v>715.68</v>
      </c>
      <c r="L38" s="32">
        <v>783.7</v>
      </c>
      <c r="M38" s="32">
        <v>482.04</v>
      </c>
      <c r="N38" s="32">
        <v>1546.58</v>
      </c>
      <c r="O38" s="32">
        <v>3528.01</v>
      </c>
      <c r="P38" s="32">
        <v>1055.31</v>
      </c>
      <c r="Q38" s="32">
        <v>1092</v>
      </c>
      <c r="R38" s="32">
        <v>2059.17</v>
      </c>
      <c r="S38" s="32">
        <v>2448.98</v>
      </c>
      <c r="T38" s="32">
        <v>6655.46</v>
      </c>
      <c r="U38" s="32">
        <v>997.28</v>
      </c>
      <c r="V38" s="32">
        <v>708.63</v>
      </c>
      <c r="W38" s="32">
        <v>1677.73</v>
      </c>
      <c r="X38" s="32">
        <v>1402.89</v>
      </c>
      <c r="Y38" s="32">
        <v>4786.54</v>
      </c>
      <c r="Z38" s="34">
        <v>707.35</v>
      </c>
      <c r="AA38" s="10"/>
      <c r="AB38" s="44"/>
      <c r="AC38" s="97">
        <f>(Y38-T38)/T38</f>
        <v>-0.28081004168006418</v>
      </c>
      <c r="AE38" s="124">
        <f t="shared" ref="AE38:AE53" si="8">SUM(U38:V38)</f>
        <v>1705.9099999999999</v>
      </c>
      <c r="AF38" s="119">
        <f t="shared" ref="AF38:AF45" si="9">SUM(W38:X38)</f>
        <v>3080.62</v>
      </c>
      <c r="AG38" s="125">
        <f t="shared" si="5"/>
        <v>0.8058514224079818</v>
      </c>
      <c r="AI38" s="124">
        <f t="shared" si="2"/>
        <v>1402.89</v>
      </c>
      <c r="AJ38" s="119">
        <f t="shared" si="3"/>
        <v>707.35</v>
      </c>
      <c r="AK38" s="125">
        <f t="shared" si="4"/>
        <v>-0.49579083178296235</v>
      </c>
    </row>
    <row r="39" spans="1:45" ht="12.95" customHeight="1">
      <c r="A39" s="10"/>
      <c r="B39" s="38" t="s">
        <v>33</v>
      </c>
      <c r="C39" s="35">
        <v>88543.901108889288</v>
      </c>
      <c r="D39" s="31">
        <v>81113.360323886634</v>
      </c>
      <c r="E39" s="31">
        <v>335933.56013608165</v>
      </c>
      <c r="F39" s="31">
        <v>197410.73063541474</v>
      </c>
      <c r="G39" s="31">
        <v>28992.67113675347</v>
      </c>
      <c r="H39" s="31">
        <v>48075.37843682422</v>
      </c>
      <c r="I39" s="31">
        <v>95578.340275552706</v>
      </c>
      <c r="J39" s="31">
        <v>20767.036450079238</v>
      </c>
      <c r="K39" s="31">
        <v>29352.82163514147</v>
      </c>
      <c r="L39" s="31">
        <v>-24100.359543536029</v>
      </c>
      <c r="M39" s="31">
        <v>7397.2174456776611</v>
      </c>
      <c r="N39" s="31">
        <v>27831.796154447395</v>
      </c>
      <c r="O39" s="31">
        <v>40481.475691730499</v>
      </c>
      <c r="P39" s="31">
        <v>-113284.49127428382</v>
      </c>
      <c r="Q39" s="31">
        <v>-33747.118867303259</v>
      </c>
      <c r="R39" s="31">
        <v>3752.0579519262428</v>
      </c>
      <c r="S39" s="31">
        <v>-5103.7207770826471</v>
      </c>
      <c r="T39" s="31">
        <v>-148383.27296674348</v>
      </c>
      <c r="U39" s="31">
        <v>-59199.388846447669</v>
      </c>
      <c r="V39" s="31">
        <v>430.86325439266619</v>
      </c>
      <c r="W39" s="31">
        <v>-9868.6019862490448</v>
      </c>
      <c r="X39" s="31">
        <v>-7908.3269671504968</v>
      </c>
      <c r="Y39" s="31">
        <v>-76545.454545454544</v>
      </c>
      <c r="Z39" s="36">
        <v>-7784.7738981110479</v>
      </c>
      <c r="AA39" s="10"/>
      <c r="AB39" s="44"/>
      <c r="AC39" s="98" t="s">
        <v>102</v>
      </c>
      <c r="AE39" s="126">
        <f t="shared" si="8"/>
        <v>-58768.525592055004</v>
      </c>
      <c r="AF39" s="120">
        <f t="shared" si="9"/>
        <v>-17776.92895339954</v>
      </c>
      <c r="AG39" s="127" t="s">
        <v>102</v>
      </c>
      <c r="AI39" s="126">
        <f t="shared" si="2"/>
        <v>-7908.3269671504968</v>
      </c>
      <c r="AJ39" s="120">
        <f t="shared" si="3"/>
        <v>-7784.7738981110479</v>
      </c>
      <c r="AK39" s="127" t="s">
        <v>102</v>
      </c>
    </row>
    <row r="40" spans="1:45" ht="12.95" customHeight="1">
      <c r="A40" s="10"/>
      <c r="B40" s="37" t="s">
        <v>34</v>
      </c>
      <c r="C40" s="33">
        <v>36235</v>
      </c>
      <c r="D40" s="32">
        <v>244923</v>
      </c>
      <c r="E40" s="32">
        <v>414039</v>
      </c>
      <c r="F40" s="32">
        <v>329081</v>
      </c>
      <c r="G40" s="32">
        <v>310383</v>
      </c>
      <c r="H40" s="32">
        <v>301080</v>
      </c>
      <c r="I40" s="32">
        <v>419061</v>
      </c>
      <c r="J40" s="32">
        <v>339346</v>
      </c>
      <c r="K40" s="32">
        <v>85074</v>
      </c>
      <c r="L40" s="32">
        <v>110140</v>
      </c>
      <c r="M40" s="32">
        <v>91553</v>
      </c>
      <c r="N40" s="32">
        <v>37009</v>
      </c>
      <c r="O40" s="32">
        <v>323776</v>
      </c>
      <c r="P40" s="32">
        <v>61728</v>
      </c>
      <c r="Q40" s="32">
        <v>78481</v>
      </c>
      <c r="R40" s="32">
        <v>105158</v>
      </c>
      <c r="S40" s="32">
        <v>66919</v>
      </c>
      <c r="T40" s="32">
        <v>312288</v>
      </c>
      <c r="U40" s="32">
        <v>98105</v>
      </c>
      <c r="V40" s="32">
        <v>91268</v>
      </c>
      <c r="W40" s="32">
        <v>55065</v>
      </c>
      <c r="X40" s="32">
        <v>78058</v>
      </c>
      <c r="Y40" s="32">
        <v>322494</v>
      </c>
      <c r="Z40" s="34">
        <v>96469</v>
      </c>
      <c r="AA40" s="10"/>
      <c r="AB40" s="44"/>
      <c r="AC40" s="97">
        <f>(Y40-T40)/T40</f>
        <v>3.2681371042114972E-2</v>
      </c>
      <c r="AE40" s="124">
        <f t="shared" si="8"/>
        <v>189373</v>
      </c>
      <c r="AF40" s="119">
        <f t="shared" si="9"/>
        <v>133123</v>
      </c>
      <c r="AG40" s="125">
        <f t="shared" si="5"/>
        <v>-0.29703283995078494</v>
      </c>
      <c r="AI40" s="124">
        <f t="shared" si="2"/>
        <v>78058</v>
      </c>
      <c r="AJ40" s="119">
        <f t="shared" si="3"/>
        <v>96469</v>
      </c>
      <c r="AK40" s="125">
        <f t="shared" si="4"/>
        <v>0.23586307617412694</v>
      </c>
      <c r="AS40" s="3" t="s">
        <v>35</v>
      </c>
    </row>
    <row r="41" spans="1:45" ht="12.95" customHeight="1">
      <c r="A41" s="10"/>
      <c r="B41" s="108" t="s">
        <v>89</v>
      </c>
      <c r="C41" s="46">
        <v>853002.52906729316</v>
      </c>
      <c r="D41" s="30">
        <v>1376038.6368452781</v>
      </c>
      <c r="E41" s="30">
        <v>2176964.2851819945</v>
      </c>
      <c r="F41" s="30">
        <v>1725862.070104673</v>
      </c>
      <c r="G41" s="30">
        <v>1089361.3560551931</v>
      </c>
      <c r="H41" s="30">
        <v>1405083.182190659</v>
      </c>
      <c r="I41" s="30">
        <v>1532046.8272290428</v>
      </c>
      <c r="J41" s="30">
        <v>1211027.8338466105</v>
      </c>
      <c r="K41" s="30">
        <v>401775.38713017839</v>
      </c>
      <c r="L41" s="30">
        <v>212210.44260323577</v>
      </c>
      <c r="M41" s="30">
        <v>388182.77548228722</v>
      </c>
      <c r="N41" s="30">
        <v>320846.04589330428</v>
      </c>
      <c r="O41" s="30">
        <v>1327920.6876515634</v>
      </c>
      <c r="P41" s="30">
        <v>236127.23802521755</v>
      </c>
      <c r="Q41" s="30">
        <v>274534.63820874505</v>
      </c>
      <c r="R41" s="30">
        <v>386904.11902177893</v>
      </c>
      <c r="S41" s="30">
        <v>356887.11710105208</v>
      </c>
      <c r="T41" s="30">
        <v>1269978.5139902122</v>
      </c>
      <c r="U41" s="30">
        <v>420231.22447383968</v>
      </c>
      <c r="V41" s="30">
        <v>386580.61493563734</v>
      </c>
      <c r="W41" s="30">
        <v>421637.51451145567</v>
      </c>
      <c r="X41" s="30">
        <v>402944.32015428995</v>
      </c>
      <c r="Y41" s="30">
        <v>1611362.3199383866</v>
      </c>
      <c r="Z41" s="42">
        <v>511852.19827348081</v>
      </c>
      <c r="AA41" s="10"/>
      <c r="AC41" s="99">
        <f>(Y41-T41)/T41</f>
        <v>0.26881069418691395</v>
      </c>
      <c r="AE41" s="122">
        <f t="shared" si="8"/>
        <v>806811.83940947708</v>
      </c>
      <c r="AF41" s="118">
        <f t="shared" si="9"/>
        <v>824581.83466574561</v>
      </c>
      <c r="AG41" s="123">
        <f t="shared" si="5"/>
        <v>2.2024955991318592E-2</v>
      </c>
      <c r="AI41" s="122">
        <f t="shared" si="2"/>
        <v>402944.32015428995</v>
      </c>
      <c r="AJ41" s="118">
        <f t="shared" si="3"/>
        <v>511852.19827348081</v>
      </c>
      <c r="AK41" s="123">
        <f t="shared" si="4"/>
        <v>0.27028021657555401</v>
      </c>
      <c r="AM41" s="1"/>
      <c r="AN41" s="1"/>
      <c r="AO41" s="141"/>
    </row>
    <row r="42" spans="1:45" ht="12.95" customHeight="1">
      <c r="A42" s="10"/>
      <c r="B42" s="109" t="s">
        <v>76</v>
      </c>
      <c r="C42" s="110">
        <v>556029.79404331127</v>
      </c>
      <c r="D42" s="111">
        <v>663729.55834672926</v>
      </c>
      <c r="E42" s="111">
        <v>1216886.5011173731</v>
      </c>
      <c r="F42" s="111">
        <v>752113.59352504939</v>
      </c>
      <c r="G42" s="111">
        <v>348097.5430913787</v>
      </c>
      <c r="H42" s="111">
        <v>477421.71989809041</v>
      </c>
      <c r="I42" s="111">
        <v>480570.64009374718</v>
      </c>
      <c r="J42" s="111">
        <v>259255.76182070107</v>
      </c>
      <c r="K42" s="111">
        <v>146608.79161339623</v>
      </c>
      <c r="L42" s="111">
        <v>-30056.727216386866</v>
      </c>
      <c r="M42" s="111">
        <v>96053.926858799226</v>
      </c>
      <c r="N42" s="111">
        <v>116048.4768281664</v>
      </c>
      <c r="O42" s="111">
        <v>333559.16713416512</v>
      </c>
      <c r="P42" s="111">
        <v>-3674.2536653581337</v>
      </c>
      <c r="Q42" s="111">
        <v>56037.627186593381</v>
      </c>
      <c r="R42" s="111">
        <v>99280.824415175273</v>
      </c>
      <c r="S42" s="111">
        <v>75212.746003745036</v>
      </c>
      <c r="T42" s="111">
        <v>226858.39594960221</v>
      </c>
      <c r="U42" s="111">
        <v>115583.2535914758</v>
      </c>
      <c r="V42" s="111">
        <v>109019.58333531438</v>
      </c>
      <c r="W42" s="111">
        <v>158552.54391243003</v>
      </c>
      <c r="X42" s="111">
        <v>125365.61411995554</v>
      </c>
      <c r="Y42" s="111">
        <v>508522.30185016181</v>
      </c>
      <c r="Z42" s="112">
        <v>204060.05491276353</v>
      </c>
      <c r="AA42" s="10"/>
      <c r="AC42" s="113">
        <f t="shared" si="6"/>
        <v>1.2415846666002732</v>
      </c>
      <c r="AE42" s="128">
        <f t="shared" si="8"/>
        <v>224602.83692679019</v>
      </c>
      <c r="AF42" s="121">
        <f t="shared" si="9"/>
        <v>283918.15803238557</v>
      </c>
      <c r="AG42" s="129">
        <f t="shared" si="5"/>
        <v>0.26408981256514297</v>
      </c>
      <c r="AI42" s="128">
        <f t="shared" si="2"/>
        <v>125365.61411995554</v>
      </c>
      <c r="AJ42" s="121">
        <f t="shared" si="3"/>
        <v>204060.05491276353</v>
      </c>
      <c r="AK42" s="129">
        <f t="shared" si="4"/>
        <v>0.62771950143768729</v>
      </c>
    </row>
    <row r="43" spans="1:45" ht="12.95" customHeight="1">
      <c r="A43" s="10"/>
      <c r="B43" s="108" t="s">
        <v>63</v>
      </c>
      <c r="C43" s="46">
        <v>403227.62508338783</v>
      </c>
      <c r="D43" s="30">
        <v>804640.24332465779</v>
      </c>
      <c r="E43" s="30">
        <v>1397491.7987479817</v>
      </c>
      <c r="F43" s="30">
        <v>1189826.5942406824</v>
      </c>
      <c r="G43" s="30">
        <v>780244.42194209108</v>
      </c>
      <c r="H43" s="30">
        <v>855571.80804272927</v>
      </c>
      <c r="I43" s="30">
        <v>1036989.2082131598</v>
      </c>
      <c r="J43" s="30">
        <v>818481.70450839389</v>
      </c>
      <c r="K43" s="30">
        <v>270758.430018813</v>
      </c>
      <c r="L43" s="30">
        <v>152852.96125711038</v>
      </c>
      <c r="M43" s="30">
        <v>243083.12526439119</v>
      </c>
      <c r="N43" s="30">
        <v>182786.68637571839</v>
      </c>
      <c r="O43" s="30">
        <v>849481.73081946652</v>
      </c>
      <c r="P43" s="30">
        <v>82491.724908831486</v>
      </c>
      <c r="Q43" s="30">
        <v>184786.83453738663</v>
      </c>
      <c r="R43" s="30">
        <v>239026.85000592098</v>
      </c>
      <c r="S43" s="30">
        <v>263460.84590240958</v>
      </c>
      <c r="T43" s="30">
        <v>785291.53972709551</v>
      </c>
      <c r="U43" s="30">
        <v>207681.97304845849</v>
      </c>
      <c r="V43" s="30">
        <v>243559.62809399486</v>
      </c>
      <c r="W43" s="30">
        <v>183512.98214900625</v>
      </c>
      <c r="X43" s="30">
        <v>222355.05693382636</v>
      </c>
      <c r="Y43" s="30">
        <v>856100.23024877917</v>
      </c>
      <c r="Z43" s="42">
        <v>245523.70918139949</v>
      </c>
      <c r="AA43" s="10"/>
      <c r="AB43" s="77"/>
      <c r="AC43" s="99">
        <f t="shared" si="6"/>
        <v>9.0168665953400048E-2</v>
      </c>
      <c r="AE43" s="122">
        <f t="shared" si="8"/>
        <v>451241.60114245338</v>
      </c>
      <c r="AF43" s="118">
        <f t="shared" si="9"/>
        <v>405868.03908283263</v>
      </c>
      <c r="AG43" s="123">
        <f t="shared" si="5"/>
        <v>-0.10055270157880827</v>
      </c>
      <c r="AI43" s="122">
        <f t="shared" si="2"/>
        <v>222355.05693382636</v>
      </c>
      <c r="AJ43" s="118">
        <f t="shared" si="3"/>
        <v>245523.70918139949</v>
      </c>
      <c r="AK43" s="123">
        <f t="shared" si="4"/>
        <v>0.10419665091974141</v>
      </c>
    </row>
    <row r="44" spans="1:45" ht="12.95" customHeight="1">
      <c r="A44" s="10"/>
      <c r="B44" s="109" t="s">
        <v>54</v>
      </c>
      <c r="C44" s="110">
        <v>362632.64625821338</v>
      </c>
      <c r="D44" s="111">
        <v>697612.03696838487</v>
      </c>
      <c r="E44" s="111">
        <v>1303281.9875691361</v>
      </c>
      <c r="F44" s="111">
        <v>1028628.9298748088</v>
      </c>
      <c r="G44" s="111">
        <v>689433.47557050223</v>
      </c>
      <c r="H44" s="111">
        <v>711021.46659479674</v>
      </c>
      <c r="I44" s="111">
        <v>903862.22557697888</v>
      </c>
      <c r="J44" s="111">
        <v>708080.24195194314</v>
      </c>
      <c r="K44" s="111">
        <v>188161.81450169458</v>
      </c>
      <c r="L44" s="111">
        <v>143145.48128998815</v>
      </c>
      <c r="M44" s="111">
        <v>210510.08840404119</v>
      </c>
      <c r="N44" s="111">
        <v>144291.58252754281</v>
      </c>
      <c r="O44" s="111">
        <v>686109.49462670018</v>
      </c>
      <c r="P44" s="111">
        <v>33758.642406490952</v>
      </c>
      <c r="Q44" s="111">
        <v>131961.67973544396</v>
      </c>
      <c r="R44" s="111">
        <v>181544.24134315524</v>
      </c>
      <c r="S44" s="111">
        <v>201036.45312856746</v>
      </c>
      <c r="T44" s="111">
        <v>563826.3009862043</v>
      </c>
      <c r="U44" s="111">
        <v>155279.8602277083</v>
      </c>
      <c r="V44" s="111">
        <v>188364.57517709568</v>
      </c>
      <c r="W44" s="111">
        <v>120574.95688713406</v>
      </c>
      <c r="X44" s="111">
        <v>147074.21668434772</v>
      </c>
      <c r="Y44" s="111">
        <v>610284.19899977895</v>
      </c>
      <c r="Z44" s="112">
        <v>179593.45256208631</v>
      </c>
      <c r="AA44" s="10"/>
      <c r="AB44" s="77"/>
      <c r="AC44" s="113">
        <f t="shared" si="6"/>
        <v>8.239753614244999E-2</v>
      </c>
      <c r="AE44" s="128">
        <f t="shared" si="8"/>
        <v>343644.43540480395</v>
      </c>
      <c r="AF44" s="121">
        <f t="shared" si="9"/>
        <v>267649.17357148178</v>
      </c>
      <c r="AG44" s="129">
        <f t="shared" si="5"/>
        <v>-0.22114503831206167</v>
      </c>
      <c r="AI44" s="128">
        <f t="shared" si="2"/>
        <v>147074.21668434772</v>
      </c>
      <c r="AJ44" s="121">
        <f t="shared" si="3"/>
        <v>179593.45256208631</v>
      </c>
      <c r="AK44" s="129">
        <f t="shared" si="4"/>
        <v>0.22110765986625469</v>
      </c>
    </row>
    <row r="45" spans="1:45" ht="12.95" customHeight="1">
      <c r="A45" s="10"/>
      <c r="B45" s="108" t="s">
        <v>55</v>
      </c>
      <c r="C45" s="46">
        <v>40594.978825174476</v>
      </c>
      <c r="D45" s="30">
        <v>107028.20635627292</v>
      </c>
      <c r="E45" s="30">
        <v>94209.811178845557</v>
      </c>
      <c r="F45" s="30">
        <v>161197.66436587367</v>
      </c>
      <c r="G45" s="30">
        <v>90810.946371588885</v>
      </c>
      <c r="H45" s="30">
        <v>144550.34144793253</v>
      </c>
      <c r="I45" s="30">
        <v>133126.982636181</v>
      </c>
      <c r="J45" s="30">
        <v>110401.46255645072</v>
      </c>
      <c r="K45" s="30">
        <v>82596.615517118393</v>
      </c>
      <c r="L45" s="30">
        <v>9707.4799671222336</v>
      </c>
      <c r="M45" s="30">
        <v>32573.036860349996</v>
      </c>
      <c r="N45" s="30">
        <v>38495.103848175568</v>
      </c>
      <c r="O45" s="30">
        <v>163372.23619276632</v>
      </c>
      <c r="P45" s="30">
        <v>48733.082502340534</v>
      </c>
      <c r="Q45" s="30">
        <v>52825.15480194267</v>
      </c>
      <c r="R45" s="30">
        <v>57482.608662765742</v>
      </c>
      <c r="S45" s="30">
        <v>62424.392773842119</v>
      </c>
      <c r="T45" s="30">
        <v>221465.23874089125</v>
      </c>
      <c r="U45" s="30">
        <v>52402.112820750182</v>
      </c>
      <c r="V45" s="30">
        <v>55195.052916899192</v>
      </c>
      <c r="W45" s="30">
        <v>62938.025261872193</v>
      </c>
      <c r="X45" s="30">
        <v>75280.840249478657</v>
      </c>
      <c r="Y45" s="30">
        <v>245816.0312490002</v>
      </c>
      <c r="Z45" s="42">
        <v>65930.256619313193</v>
      </c>
      <c r="AA45" s="10"/>
      <c r="AB45" s="77"/>
      <c r="AC45" s="99">
        <f>(Y45-T45)/T45</f>
        <v>0.10995311339401106</v>
      </c>
      <c r="AE45" s="122">
        <f t="shared" si="8"/>
        <v>107597.16573764937</v>
      </c>
      <c r="AF45" s="118">
        <f t="shared" si="9"/>
        <v>138218.86551135086</v>
      </c>
      <c r="AG45" s="123">
        <f t="shared" si="5"/>
        <v>0.28459578431987115</v>
      </c>
      <c r="AI45" s="122">
        <f t="shared" si="2"/>
        <v>75280.840249478657</v>
      </c>
      <c r="AJ45" s="118">
        <f t="shared" si="3"/>
        <v>65930.256619313193</v>
      </c>
      <c r="AK45" s="123">
        <f t="shared" si="4"/>
        <v>-0.12420934196772888</v>
      </c>
    </row>
    <row r="46" spans="1:45" ht="12.95" customHeight="1">
      <c r="A46" s="10"/>
      <c r="B46" s="37" t="s">
        <v>83</v>
      </c>
      <c r="C46" s="33">
        <v>1311.0595906569999</v>
      </c>
      <c r="D46" s="32">
        <v>2438.7207205609998</v>
      </c>
      <c r="E46" s="32">
        <v>1504.2329613446</v>
      </c>
      <c r="F46" s="32">
        <v>1390.9345888775999</v>
      </c>
      <c r="G46" s="32">
        <v>711.54640374566998</v>
      </c>
      <c r="H46" s="32">
        <v>964.76068039180996</v>
      </c>
      <c r="I46" s="32">
        <v>1488</v>
      </c>
      <c r="J46" s="32">
        <v>1054.8495780563001</v>
      </c>
      <c r="K46" s="32">
        <v>243.60749222774001</v>
      </c>
      <c r="L46" s="32">
        <v>331.12257853952002</v>
      </c>
      <c r="M46" s="32">
        <v>319.56398776899999</v>
      </c>
      <c r="N46" s="32">
        <v>-4.3211998091626</v>
      </c>
      <c r="O46" s="32">
        <v>889.97285872709006</v>
      </c>
      <c r="P46" s="32">
        <v>1090.2817788853999</v>
      </c>
      <c r="Q46" s="32">
        <v>246.85343814111999</v>
      </c>
      <c r="R46" s="32">
        <v>270.41912092199999</v>
      </c>
      <c r="S46" s="32">
        <v>198.82683976320001</v>
      </c>
      <c r="T46" s="32">
        <v>1806.3811777118001</v>
      </c>
      <c r="U46" s="32">
        <v>252.37118077981</v>
      </c>
      <c r="V46" s="32">
        <v>2542</v>
      </c>
      <c r="W46" s="32" t="s">
        <v>39</v>
      </c>
      <c r="X46" s="32" t="s">
        <v>39</v>
      </c>
      <c r="Y46" s="32"/>
      <c r="Z46" s="34"/>
      <c r="AA46" s="10"/>
      <c r="AC46" s="97" t="s">
        <v>102</v>
      </c>
      <c r="AE46" s="124">
        <f t="shared" si="8"/>
        <v>2794.3711807798099</v>
      </c>
      <c r="AF46" s="119"/>
      <c r="AG46" s="125"/>
      <c r="AI46" s="133" t="s">
        <v>102</v>
      </c>
      <c r="AJ46" s="134" t="s">
        <v>102</v>
      </c>
      <c r="AK46" s="135" t="s">
        <v>102</v>
      </c>
    </row>
    <row r="47" spans="1:45" ht="12.95" customHeight="1">
      <c r="A47" s="10"/>
      <c r="B47" s="38" t="s">
        <v>126</v>
      </c>
      <c r="C47" s="35">
        <v>2516.701</v>
      </c>
      <c r="D47" s="31">
        <v>28202.490999999998</v>
      </c>
      <c r="E47" s="31">
        <v>7066.6597518699964</v>
      </c>
      <c r="F47" s="31">
        <v>20457.066030159993</v>
      </c>
      <c r="G47" s="31">
        <v>-10084.225999999999</v>
      </c>
      <c r="H47" s="31">
        <v>22059.925227380008</v>
      </c>
      <c r="I47" s="31">
        <v>11061.673582720003</v>
      </c>
      <c r="J47" s="31">
        <v>-5300.9763443900029</v>
      </c>
      <c r="K47" s="31">
        <v>4216.5423489400009</v>
      </c>
      <c r="L47" s="31">
        <v>-9134.8394082299983</v>
      </c>
      <c r="M47" s="31">
        <v>4762.2430110200003</v>
      </c>
      <c r="N47" s="31">
        <v>-1023.8616412100005</v>
      </c>
      <c r="O47" s="31">
        <v>-1179.9156894800035</v>
      </c>
      <c r="P47" s="31">
        <v>326.10720608999873</v>
      </c>
      <c r="Q47" s="31">
        <v>5013.8412566399993</v>
      </c>
      <c r="R47" s="31">
        <v>-1767.0993073700001</v>
      </c>
      <c r="S47" s="31">
        <v>-1342.6356356799988</v>
      </c>
      <c r="T47" s="31">
        <v>2230.2135196800009</v>
      </c>
      <c r="U47" s="31">
        <v>7115.6583195299991</v>
      </c>
      <c r="V47" s="31">
        <v>1331.6980346800001</v>
      </c>
      <c r="W47" s="31">
        <v>-2614.4020630799996</v>
      </c>
      <c r="X47" s="31">
        <v>-2761.2872254599988</v>
      </c>
      <c r="Y47" s="31">
        <v>3071.6670656700044</v>
      </c>
      <c r="Z47" s="36">
        <v>-3412</v>
      </c>
      <c r="AA47" s="10"/>
      <c r="AC47" s="98">
        <f t="shared" ref="AC47:AC53" si="10">(Y47-T47)/T47</f>
        <v>0.37729730295543107</v>
      </c>
      <c r="AE47" s="126">
        <f t="shared" si="8"/>
        <v>8447.3563542099982</v>
      </c>
      <c r="AF47" s="120">
        <f t="shared" ref="AF47:AF53" si="11">SUM(W47:X47)</f>
        <v>-5375.6892885399984</v>
      </c>
      <c r="AG47" s="127" t="s">
        <v>102</v>
      </c>
      <c r="AI47" s="126">
        <f t="shared" si="2"/>
        <v>-2761.2872254599988</v>
      </c>
      <c r="AJ47" s="120">
        <f t="shared" si="3"/>
        <v>-3412</v>
      </c>
      <c r="AK47" s="127" t="s">
        <v>102</v>
      </c>
    </row>
    <row r="48" spans="1:45" ht="12.95" customHeight="1">
      <c r="A48" s="10"/>
      <c r="B48" s="37" t="s">
        <v>36</v>
      </c>
      <c r="C48" s="33">
        <v>13729.566302863999</v>
      </c>
      <c r="D48" s="32">
        <v>23932.198467538001</v>
      </c>
      <c r="E48" s="32">
        <v>17154.799701589</v>
      </c>
      <c r="F48" s="32">
        <v>56742.276629697</v>
      </c>
      <c r="G48" s="32">
        <v>43889.985500000003</v>
      </c>
      <c r="H48" s="32">
        <v>57953.599366356997</v>
      </c>
      <c r="I48" s="32">
        <v>48420.641059647998</v>
      </c>
      <c r="J48" s="32">
        <v>64963.386524000001</v>
      </c>
      <c r="K48" s="32">
        <v>21261.539627499998</v>
      </c>
      <c r="L48" s="32">
        <v>15593.234788760001</v>
      </c>
      <c r="M48" s="32">
        <v>15761.694831549999</v>
      </c>
      <c r="N48" s="32">
        <v>20354.410435500002</v>
      </c>
      <c r="O48" s="32">
        <v>72970.879683310006</v>
      </c>
      <c r="P48" s="32">
        <v>19058</v>
      </c>
      <c r="Q48" s="32">
        <v>28592</v>
      </c>
      <c r="R48" s="32">
        <v>37639</v>
      </c>
      <c r="S48" s="32">
        <v>37841</v>
      </c>
      <c r="T48" s="32">
        <v>123130</v>
      </c>
      <c r="U48" s="32">
        <v>32389</v>
      </c>
      <c r="V48" s="32">
        <v>38508</v>
      </c>
      <c r="W48" s="32">
        <v>50786</v>
      </c>
      <c r="X48" s="32">
        <v>66118</v>
      </c>
      <c r="Y48" s="32">
        <v>187801</v>
      </c>
      <c r="Z48" s="34">
        <v>57395.061359710002</v>
      </c>
      <c r="AA48" s="10"/>
      <c r="AC48" s="97">
        <f t="shared" si="10"/>
        <v>0.52522537155851534</v>
      </c>
      <c r="AE48" s="124">
        <f t="shared" si="8"/>
        <v>70897</v>
      </c>
      <c r="AF48" s="119">
        <f t="shared" si="11"/>
        <v>116904</v>
      </c>
      <c r="AG48" s="125">
        <f t="shared" si="5"/>
        <v>0.64892731709381213</v>
      </c>
      <c r="AI48" s="124">
        <f t="shared" si="2"/>
        <v>66118</v>
      </c>
      <c r="AJ48" s="119">
        <f t="shared" si="3"/>
        <v>57395.061359710002</v>
      </c>
      <c r="AK48" s="125">
        <f t="shared" si="4"/>
        <v>-0.13192986237166882</v>
      </c>
    </row>
    <row r="49" spans="1:37" ht="12.95" customHeight="1">
      <c r="A49" s="10"/>
      <c r="B49" s="38" t="s">
        <v>95</v>
      </c>
      <c r="C49" s="35">
        <v>2640.7549602716999</v>
      </c>
      <c r="D49" s="31">
        <v>14036.833331641999</v>
      </c>
      <c r="E49" s="31">
        <v>17026.111929062001</v>
      </c>
      <c r="F49" s="31">
        <v>19256.527246101999</v>
      </c>
      <c r="G49" s="31">
        <v>16095.583746976001</v>
      </c>
      <c r="H49" s="31">
        <v>15968.099287999001</v>
      </c>
      <c r="I49" s="31">
        <v>12607.994609721</v>
      </c>
      <c r="J49" s="31">
        <v>8553.2376713021004</v>
      </c>
      <c r="K49" s="31">
        <v>1438</v>
      </c>
      <c r="L49" s="31">
        <v>-11</v>
      </c>
      <c r="M49" s="31">
        <v>627</v>
      </c>
      <c r="N49" s="31">
        <v>-288</v>
      </c>
      <c r="O49" s="31">
        <v>1766</v>
      </c>
      <c r="P49" s="31">
        <v>8872</v>
      </c>
      <c r="Q49" s="31">
        <v>149</v>
      </c>
      <c r="R49" s="31">
        <v>624</v>
      </c>
      <c r="S49" s="31">
        <v>306</v>
      </c>
      <c r="T49" s="31">
        <v>9951</v>
      </c>
      <c r="U49" s="31">
        <v>720</v>
      </c>
      <c r="V49" s="31">
        <v>1445.6927122724562</v>
      </c>
      <c r="W49" s="31">
        <v>1637.8755984658396</v>
      </c>
      <c r="X49" s="31">
        <v>3214.1726450708775</v>
      </c>
      <c r="Y49" s="31">
        <v>7017.7409558091731</v>
      </c>
      <c r="Z49" s="36">
        <v>2587.8099004842002</v>
      </c>
      <c r="AA49" s="10"/>
      <c r="AC49" s="98">
        <f t="shared" si="10"/>
        <v>-0.29477027878512985</v>
      </c>
      <c r="AE49" s="126">
        <f t="shared" si="8"/>
        <v>2165.6927122724564</v>
      </c>
      <c r="AF49" s="120">
        <f t="shared" si="11"/>
        <v>4852.0482435367176</v>
      </c>
      <c r="AG49" s="127">
        <f t="shared" si="5"/>
        <v>1.2404139867310513</v>
      </c>
      <c r="AI49" s="126">
        <f t="shared" si="2"/>
        <v>3214.1726450708775</v>
      </c>
      <c r="AJ49" s="120">
        <f t="shared" si="3"/>
        <v>2587.8099004842002</v>
      </c>
      <c r="AK49" s="127">
        <f t="shared" si="4"/>
        <v>-0.19487526457150375</v>
      </c>
    </row>
    <row r="50" spans="1:37" ht="12.95" customHeight="1">
      <c r="A50" s="10"/>
      <c r="B50" s="37" t="s">
        <v>37</v>
      </c>
      <c r="C50" s="33">
        <v>3065</v>
      </c>
      <c r="D50" s="32">
        <v>2726</v>
      </c>
      <c r="E50" s="32">
        <v>4675</v>
      </c>
      <c r="F50" s="32">
        <v>5900</v>
      </c>
      <c r="G50" s="32">
        <v>2249</v>
      </c>
      <c r="H50" s="32">
        <v>2664.2476364732001</v>
      </c>
      <c r="I50" s="32">
        <v>7712.8579997031002</v>
      </c>
      <c r="J50" s="32">
        <v>5421.6465632874997</v>
      </c>
      <c r="K50" s="32">
        <v>578.41543203660001</v>
      </c>
      <c r="L50" s="32">
        <v>1235.1968907132</v>
      </c>
      <c r="M50" s="32">
        <v>475.99120527397002</v>
      </c>
      <c r="N50" s="32">
        <v>4362.0859366078002</v>
      </c>
      <c r="O50" s="32">
        <v>6651.6894646315995</v>
      </c>
      <c r="P50" s="32">
        <v>1804.7767124495999</v>
      </c>
      <c r="Q50" s="32">
        <v>1475.0067584671999</v>
      </c>
      <c r="R50" s="32">
        <v>1648.3614605809</v>
      </c>
      <c r="S50" s="32">
        <v>2149.1727064717002</v>
      </c>
      <c r="T50" s="32">
        <v>7077.3176379694996</v>
      </c>
      <c r="U50" s="32">
        <v>2154.5300000000002</v>
      </c>
      <c r="V50" s="32">
        <v>1240.03</v>
      </c>
      <c r="W50" s="32">
        <v>2257.2399999999998</v>
      </c>
      <c r="X50" s="32">
        <v>477.33</v>
      </c>
      <c r="Y50" s="32">
        <v>6129.13</v>
      </c>
      <c r="Z50" s="34">
        <v>90</v>
      </c>
      <c r="AA50" s="10"/>
      <c r="AC50" s="97">
        <f t="shared" si="10"/>
        <v>-0.13397556623465851</v>
      </c>
      <c r="AE50" s="124">
        <f t="shared" si="8"/>
        <v>3394.5600000000004</v>
      </c>
      <c r="AF50" s="119">
        <f t="shared" si="11"/>
        <v>2734.5699999999997</v>
      </c>
      <c r="AG50" s="125">
        <f t="shared" si="5"/>
        <v>-0.19442578714177997</v>
      </c>
      <c r="AI50" s="124">
        <f t="shared" si="2"/>
        <v>477.33</v>
      </c>
      <c r="AJ50" s="119">
        <f t="shared" si="3"/>
        <v>90</v>
      </c>
      <c r="AK50" s="125">
        <f t="shared" si="4"/>
        <v>-0.81145119728489723</v>
      </c>
    </row>
    <row r="51" spans="1:37" ht="12.95" customHeight="1">
      <c r="A51" s="10"/>
      <c r="B51" s="38" t="s">
        <v>38</v>
      </c>
      <c r="C51" s="35">
        <v>16746.7</v>
      </c>
      <c r="D51" s="31">
        <v>29839.9</v>
      </c>
      <c r="E51" s="31">
        <v>43849.4</v>
      </c>
      <c r="F51" s="31">
        <v>56735.4</v>
      </c>
      <c r="G51" s="31">
        <v>34449.699999999997</v>
      </c>
      <c r="H51" s="31">
        <v>41116.400000000001</v>
      </c>
      <c r="I51" s="31">
        <v>48634.9306</v>
      </c>
      <c r="J51" s="31">
        <v>28422.530500000001</v>
      </c>
      <c r="K51" s="31">
        <v>53174.590016000002</v>
      </c>
      <c r="L51" s="31">
        <v>-659.26877500000001</v>
      </c>
      <c r="M51" s="31">
        <v>6194.2741560000004</v>
      </c>
      <c r="N51" s="31">
        <v>11975.172490999999</v>
      </c>
      <c r="O51" s="31">
        <v>70684.767888000002</v>
      </c>
      <c r="P51" s="31">
        <v>15792</v>
      </c>
      <c r="Q51" s="31">
        <v>15016</v>
      </c>
      <c r="R51" s="31">
        <v>12909</v>
      </c>
      <c r="S51" s="31">
        <v>20486</v>
      </c>
      <c r="T51" s="31">
        <v>64203</v>
      </c>
      <c r="U51" s="31">
        <v>7524.0900000000011</v>
      </c>
      <c r="V51" s="31">
        <v>8440.4000000000015</v>
      </c>
      <c r="W51" s="31">
        <v>8602.8000000000011</v>
      </c>
      <c r="X51" s="31">
        <v>3565.6099999999992</v>
      </c>
      <c r="Y51" s="31">
        <v>28132.9</v>
      </c>
      <c r="Z51" s="36">
        <v>7976.2</v>
      </c>
      <c r="AA51" s="10"/>
      <c r="AC51" s="98">
        <f t="shared" si="10"/>
        <v>-0.56181331090447484</v>
      </c>
      <c r="AE51" s="126">
        <f t="shared" si="8"/>
        <v>15964.490000000002</v>
      </c>
      <c r="AF51" s="120">
        <f t="shared" si="11"/>
        <v>12168.41</v>
      </c>
      <c r="AG51" s="127">
        <f t="shared" si="5"/>
        <v>-0.23778272904427272</v>
      </c>
      <c r="AI51" s="126">
        <f t="shared" si="2"/>
        <v>3565.6099999999992</v>
      </c>
      <c r="AJ51" s="120">
        <f t="shared" si="3"/>
        <v>7976.2</v>
      </c>
      <c r="AK51" s="127">
        <f t="shared" si="4"/>
        <v>1.236980488612047</v>
      </c>
    </row>
    <row r="52" spans="1:37" ht="12.95" customHeight="1">
      <c r="A52" s="10"/>
      <c r="B52" s="37" t="s">
        <v>130</v>
      </c>
      <c r="C52" s="33">
        <v>-350.13899699767001</v>
      </c>
      <c r="D52" s="32">
        <v>-38.611481975967997</v>
      </c>
      <c r="E52" s="32">
        <v>-134.82194622416</v>
      </c>
      <c r="F52" s="32">
        <v>3497.62</v>
      </c>
      <c r="G52" s="32">
        <v>2177.27</v>
      </c>
      <c r="H52" s="32">
        <v>3906.8486666667</v>
      </c>
      <c r="I52" s="32">
        <v>3429.9186666667001</v>
      </c>
      <c r="J52" s="32">
        <v>4401.5483333333004</v>
      </c>
      <c r="K52" s="32">
        <v>1029.8833333333</v>
      </c>
      <c r="L52" s="32">
        <v>1302.7233333332999</v>
      </c>
      <c r="M52" s="32">
        <v>1312.0833333333001</v>
      </c>
      <c r="N52" s="32">
        <v>1298.6033333333</v>
      </c>
      <c r="O52" s="32">
        <v>4943.2933333333003</v>
      </c>
      <c r="P52" s="32">
        <v>1086.5066666667001</v>
      </c>
      <c r="Q52" s="32">
        <v>1094.2966666667</v>
      </c>
      <c r="R52" s="32">
        <v>1725.5633333333001</v>
      </c>
      <c r="S52" s="32">
        <v>1489.6233333333</v>
      </c>
      <c r="T52" s="32">
        <v>5395.99</v>
      </c>
      <c r="U52" s="32">
        <v>1363.1583333333299</v>
      </c>
      <c r="V52" s="32">
        <v>1304.04866666667</v>
      </c>
      <c r="W52" s="32">
        <v>1118.56933333333</v>
      </c>
      <c r="X52" s="32">
        <v>1734.5519999999999</v>
      </c>
      <c r="Y52" s="32">
        <v>5520.3283333333293</v>
      </c>
      <c r="Z52" s="34"/>
      <c r="AA52" s="10"/>
      <c r="AC52" s="97">
        <f t="shared" si="10"/>
        <v>2.3042728643553733E-2</v>
      </c>
      <c r="AE52" s="124">
        <f t="shared" si="8"/>
        <v>2667.2069999999999</v>
      </c>
      <c r="AF52" s="119">
        <f t="shared" si="11"/>
        <v>2853.1213333333299</v>
      </c>
      <c r="AG52" s="125">
        <f t="shared" si="5"/>
        <v>6.9703751277396156E-2</v>
      </c>
      <c r="AI52" s="124">
        <f t="shared" si="2"/>
        <v>1734.5519999999999</v>
      </c>
      <c r="AJ52" s="119" t="s">
        <v>102</v>
      </c>
      <c r="AK52" s="125" t="s">
        <v>102</v>
      </c>
    </row>
    <row r="53" spans="1:37" ht="12.95" customHeight="1">
      <c r="A53" s="10"/>
      <c r="B53" s="38" t="s">
        <v>96</v>
      </c>
      <c r="C53" s="35">
        <v>935.33596837944663</v>
      </c>
      <c r="D53" s="31">
        <v>5890.6743185078913</v>
      </c>
      <c r="E53" s="31">
        <v>3068.4287812041116</v>
      </c>
      <c r="F53" s="31">
        <v>-2782.1601289629234</v>
      </c>
      <c r="G53" s="31">
        <v>1322.0867208672087</v>
      </c>
      <c r="H53" s="31">
        <v>-83.53941733518306</v>
      </c>
      <c r="I53" s="31">
        <v>-229.03388227781261</v>
      </c>
      <c r="J53" s="31">
        <v>2885.239730861525</v>
      </c>
      <c r="K53" s="31">
        <v>654.03726708074532</v>
      </c>
      <c r="L53" s="31">
        <v>1050.3105590062112</v>
      </c>
      <c r="M53" s="31">
        <v>3120.1863354037268</v>
      </c>
      <c r="N53" s="31">
        <v>1821.0144927536232</v>
      </c>
      <c r="O53" s="31">
        <v>6645.5486542443059</v>
      </c>
      <c r="P53" s="31">
        <v>703.41013824884794</v>
      </c>
      <c r="Q53" s="31">
        <v>1238.1566820276498</v>
      </c>
      <c r="R53" s="31">
        <v>4433.3640552995394</v>
      </c>
      <c r="S53" s="31">
        <v>1296.405529953917</v>
      </c>
      <c r="T53" s="31">
        <v>7671.3364055299544</v>
      </c>
      <c r="U53" s="31">
        <v>883.30498710703898</v>
      </c>
      <c r="V53" s="31">
        <v>383.18350328006329</v>
      </c>
      <c r="W53" s="31">
        <v>1149.9423931530148</v>
      </c>
      <c r="X53" s="31">
        <v>2932.4628298677785</v>
      </c>
      <c r="Y53" s="31">
        <v>5348.8937134078951</v>
      </c>
      <c r="Z53" s="36">
        <v>1293.1853591189902</v>
      </c>
      <c r="AA53" s="10"/>
      <c r="AC53" s="98">
        <f t="shared" si="10"/>
        <v>-0.30274290806070048</v>
      </c>
      <c r="AE53" s="126">
        <f t="shared" si="8"/>
        <v>1266.4884903871023</v>
      </c>
      <c r="AF53" s="120">
        <f t="shared" si="11"/>
        <v>4082.4052230207935</v>
      </c>
      <c r="AG53" s="127">
        <f t="shared" si="5"/>
        <v>2.2234049136704006</v>
      </c>
      <c r="AI53" s="126">
        <f t="shared" si="2"/>
        <v>2932.4628298677785</v>
      </c>
      <c r="AJ53" s="120">
        <f t="shared" si="3"/>
        <v>1293.1853591189902</v>
      </c>
      <c r="AK53" s="127">
        <f t="shared" si="4"/>
        <v>-0.55901048567517619</v>
      </c>
    </row>
    <row r="54" spans="1:37" ht="12.95" customHeight="1">
      <c r="A54" s="10"/>
      <c r="B54" s="25"/>
      <c r="C54" s="35"/>
      <c r="D54" s="31"/>
      <c r="E54" s="31"/>
      <c r="F54" s="31"/>
      <c r="G54" s="31"/>
      <c r="H54" s="31"/>
      <c r="I54" s="31"/>
      <c r="J54" s="31"/>
      <c r="K54" s="31" t="s">
        <v>39</v>
      </c>
      <c r="L54" s="31" t="s">
        <v>39</v>
      </c>
      <c r="M54" s="31" t="s">
        <v>39</v>
      </c>
      <c r="N54" s="31" t="s">
        <v>39</v>
      </c>
      <c r="O54" s="31" t="s">
        <v>39</v>
      </c>
      <c r="P54" s="31" t="s">
        <v>39</v>
      </c>
      <c r="Q54" s="31" t="s">
        <v>39</v>
      </c>
      <c r="R54" s="31" t="s">
        <v>39</v>
      </c>
      <c r="S54" s="31" t="s">
        <v>39</v>
      </c>
      <c r="T54" s="31" t="s">
        <v>39</v>
      </c>
      <c r="U54" s="31"/>
      <c r="V54" s="31"/>
      <c r="W54" s="31"/>
      <c r="X54" s="31"/>
      <c r="Y54" s="31"/>
      <c r="Z54" s="36"/>
      <c r="AA54" s="10"/>
      <c r="AC54" s="98"/>
      <c r="AE54" s="126"/>
      <c r="AF54" s="120"/>
      <c r="AG54" s="127"/>
      <c r="AI54" s="126"/>
      <c r="AJ54" s="120"/>
      <c r="AK54" s="127"/>
    </row>
    <row r="55" spans="1:37" ht="12.95" customHeight="1">
      <c r="A55" s="10"/>
      <c r="B55" s="27" t="s">
        <v>91</v>
      </c>
      <c r="C55" s="35"/>
      <c r="D55" s="31"/>
      <c r="E55" s="31"/>
      <c r="F55" s="31"/>
      <c r="G55" s="31"/>
      <c r="H55" s="31"/>
      <c r="I55" s="31"/>
      <c r="J55" s="31"/>
      <c r="K55" s="31"/>
      <c r="L55" s="31"/>
      <c r="M55" s="31"/>
      <c r="N55" s="31"/>
      <c r="O55" s="31"/>
      <c r="P55" s="31"/>
      <c r="Q55" s="31"/>
      <c r="R55" s="31"/>
      <c r="S55" s="31"/>
      <c r="T55" s="31"/>
      <c r="U55" s="31"/>
      <c r="V55" s="31"/>
      <c r="W55" s="31"/>
      <c r="X55" s="31"/>
      <c r="Y55" s="31"/>
      <c r="Z55" s="36"/>
      <c r="AA55" s="10"/>
      <c r="AB55" s="2"/>
      <c r="AC55" s="98"/>
      <c r="AE55" s="126"/>
      <c r="AF55" s="120"/>
      <c r="AG55" s="127"/>
      <c r="AI55" s="126"/>
      <c r="AJ55" s="120"/>
      <c r="AK55" s="127"/>
    </row>
    <row r="56" spans="1:37" ht="12.95" customHeight="1">
      <c r="A56" s="10"/>
      <c r="B56" s="29" t="s">
        <v>7</v>
      </c>
      <c r="C56" s="33">
        <v>78074.496598309721</v>
      </c>
      <c r="D56" s="32">
        <v>11227.563700263589</v>
      </c>
      <c r="E56" s="32">
        <v>66752.908966461328</v>
      </c>
      <c r="F56" s="32">
        <v>28532.163742690056</v>
      </c>
      <c r="G56" s="32">
        <v>12354.820783550986</v>
      </c>
      <c r="H56" s="32">
        <v>-14064.900662251655</v>
      </c>
      <c r="I56" s="32">
        <v>32532.350076527062</v>
      </c>
      <c r="J56" s="32">
        <v>20492.287917737787</v>
      </c>
      <c r="K56" s="32">
        <v>4562.5912651002254</v>
      </c>
      <c r="L56" s="32">
        <v>-3472.720031859817</v>
      </c>
      <c r="M56" s="32">
        <v>4478.9592459843361</v>
      </c>
      <c r="N56" s="32">
        <v>1135.0059737156512</v>
      </c>
      <c r="O56" s="32">
        <v>6703.8364529403962</v>
      </c>
      <c r="P56" s="32">
        <v>5316.4389014196631</v>
      </c>
      <c r="Q56" s="32">
        <v>-1582.8579010216265</v>
      </c>
      <c r="R56" s="32">
        <v>720.44580071646544</v>
      </c>
      <c r="S56" s="32">
        <v>598.38131882711957</v>
      </c>
      <c r="T56" s="32">
        <v>5051.0813320949974</v>
      </c>
      <c r="U56" s="32">
        <v>5942.3183582917363</v>
      </c>
      <c r="V56" s="32">
        <v>2245.1469772601222</v>
      </c>
      <c r="W56" s="32">
        <v>3061.5640599001663</v>
      </c>
      <c r="X56" s="32">
        <v>3530.7820299500831</v>
      </c>
      <c r="Y56" s="32">
        <v>14779.811425402107</v>
      </c>
      <c r="Z56" s="34">
        <v>6113.7440758293842</v>
      </c>
      <c r="AA56" s="10"/>
      <c r="AB56" s="44"/>
      <c r="AC56" s="97">
        <f>(Y56-T56)/T56</f>
        <v>1.926068786794213</v>
      </c>
      <c r="AE56" s="124">
        <f>SUM(U56:V56)</f>
        <v>8187.4653355518585</v>
      </c>
      <c r="AF56" s="119">
        <f t="shared" ref="AF56:AF62" si="12">SUM(W56:X56)</f>
        <v>6592.346089850249</v>
      </c>
      <c r="AG56" s="125">
        <f t="shared" si="5"/>
        <v>-0.19482454951903549</v>
      </c>
      <c r="AI56" s="124">
        <f t="shared" si="2"/>
        <v>3530.7820299500831</v>
      </c>
      <c r="AJ56" s="119">
        <f t="shared" si="3"/>
        <v>6113.7440758293842</v>
      </c>
      <c r="AK56" s="125">
        <f t="shared" si="4"/>
        <v>0.73155522600068801</v>
      </c>
    </row>
    <row r="57" spans="1:37" ht="12.95" customHeight="1">
      <c r="A57" s="10"/>
      <c r="B57" s="25" t="s">
        <v>10</v>
      </c>
      <c r="C57" s="35">
        <v>2183</v>
      </c>
      <c r="D57" s="31">
        <v>2171</v>
      </c>
      <c r="E57" s="31">
        <v>2573</v>
      </c>
      <c r="F57" s="31">
        <v>8041</v>
      </c>
      <c r="G57" s="31">
        <v>6212.2979045867996</v>
      </c>
      <c r="H57" s="31">
        <v>10534.118107308001</v>
      </c>
      <c r="I57" s="31">
        <v>13617.029268074</v>
      </c>
      <c r="J57" s="31">
        <v>17040.135588826</v>
      </c>
      <c r="K57" s="31">
        <v>6572.4213728565001</v>
      </c>
      <c r="L57" s="31">
        <v>-3160.6270356252999</v>
      </c>
      <c r="M57" s="31">
        <v>2502.3256404079002</v>
      </c>
      <c r="N57" s="31">
        <v>2473.4013191120998</v>
      </c>
      <c r="O57" s="31">
        <v>8387.5212967505995</v>
      </c>
      <c r="P57" s="31">
        <v>3179.1657625305002</v>
      </c>
      <c r="Q57" s="31">
        <v>1762.0326797163</v>
      </c>
      <c r="R57" s="31">
        <v>4467.1771732566003</v>
      </c>
      <c r="S57" s="31">
        <v>2395.1040511299998</v>
      </c>
      <c r="T57" s="31">
        <v>11803.479666633</v>
      </c>
      <c r="U57" s="31">
        <v>3940.9117705581002</v>
      </c>
      <c r="V57" s="31">
        <v>1917.5654744431999</v>
      </c>
      <c r="W57" s="31">
        <v>9576.6059087402009</v>
      </c>
      <c r="X57" s="31">
        <v>77.770304587050006</v>
      </c>
      <c r="Y57" s="31">
        <v>15512.853458329</v>
      </c>
      <c r="Z57" s="36">
        <v>953.51780379628997</v>
      </c>
      <c r="AA57" s="10"/>
      <c r="AB57" s="44"/>
      <c r="AC57" s="98">
        <f>(Y57-T57)/T57</f>
        <v>0.31426103966459551</v>
      </c>
      <c r="AE57" s="126">
        <f t="shared" ref="AE57:AE62" si="13">SUM(U57:V57)</f>
        <v>5858.4772450013006</v>
      </c>
      <c r="AF57" s="120">
        <f t="shared" si="12"/>
        <v>9654.3762133272503</v>
      </c>
      <c r="AG57" s="127">
        <f t="shared" si="5"/>
        <v>0.64793269813666521</v>
      </c>
      <c r="AI57" s="126">
        <f t="shared" si="2"/>
        <v>77.770304587050006</v>
      </c>
      <c r="AJ57" s="120">
        <f t="shared" si="3"/>
        <v>953.51780379628997</v>
      </c>
      <c r="AK57" s="127">
        <f t="shared" si="4"/>
        <v>11.260692675171365</v>
      </c>
    </row>
    <row r="58" spans="1:37" ht="12.95" customHeight="1">
      <c r="A58" s="10"/>
      <c r="B58" s="29" t="s">
        <v>12</v>
      </c>
      <c r="C58" s="33">
        <v>17443.838495021762</v>
      </c>
      <c r="D58" s="32">
        <v>7172.4718155813571</v>
      </c>
      <c r="E58" s="32">
        <v>17090.835599323877</v>
      </c>
      <c r="F58" s="32">
        <v>11832.320062757402</v>
      </c>
      <c r="G58" s="32">
        <v>2439.6387655334552</v>
      </c>
      <c r="H58" s="32">
        <v>-1407.4034544710676</v>
      </c>
      <c r="I58" s="32">
        <v>9597.924288807586</v>
      </c>
      <c r="J58" s="32">
        <v>-13017.10139920539</v>
      </c>
      <c r="K58" s="32">
        <v>5321.6561643347932</v>
      </c>
      <c r="L58" s="32">
        <v>-1454.1279504432341</v>
      </c>
      <c r="M58" s="32">
        <v>-520.13243618498348</v>
      </c>
      <c r="N58" s="32">
        <v>3600.6977820499128</v>
      </c>
      <c r="O58" s="32">
        <v>6948.0935597564885</v>
      </c>
      <c r="P58" s="32">
        <v>3762.9700820474491</v>
      </c>
      <c r="Q58" s="32">
        <v>-1743.1078363322479</v>
      </c>
      <c r="R58" s="32">
        <v>3114.0655311726914</v>
      </c>
      <c r="S58" s="32">
        <v>2481.8908288394114</v>
      </c>
      <c r="T58" s="32">
        <v>7615.8186057273042</v>
      </c>
      <c r="U58" s="32">
        <v>5198.055134267107</v>
      </c>
      <c r="V58" s="32">
        <v>1466.3811817884439</v>
      </c>
      <c r="W58" s="32">
        <v>866.26817735748068</v>
      </c>
      <c r="X58" s="32">
        <v>4321.0812739762696</v>
      </c>
      <c r="Y58" s="32">
        <v>11851.785767389301</v>
      </c>
      <c r="Z58" s="34">
        <v>7120.0708905626943</v>
      </c>
      <c r="AA58" s="10"/>
      <c r="AB58" s="44"/>
      <c r="AC58" s="97">
        <f>(Y58-T58)/T58</f>
        <v>0.55620641469538601</v>
      </c>
      <c r="AE58" s="124">
        <f t="shared" si="13"/>
        <v>6664.4363160555513</v>
      </c>
      <c r="AF58" s="119">
        <f t="shared" si="12"/>
        <v>5187.34945133375</v>
      </c>
      <c r="AG58" s="125">
        <f t="shared" si="5"/>
        <v>-0.22163717900091479</v>
      </c>
      <c r="AI58" s="124">
        <f t="shared" si="2"/>
        <v>4321.0812739762696</v>
      </c>
      <c r="AJ58" s="119">
        <f t="shared" si="3"/>
        <v>7120.0708905626943</v>
      </c>
      <c r="AK58" s="125">
        <f t="shared" si="4"/>
        <v>0.64775213404185472</v>
      </c>
    </row>
    <row r="59" spans="1:37" ht="12.95" customHeight="1">
      <c r="A59" s="10"/>
      <c r="B59" s="25" t="s">
        <v>18</v>
      </c>
      <c r="C59" s="35">
        <v>12655.841943567384</v>
      </c>
      <c r="D59" s="31">
        <v>19084.290605228136</v>
      </c>
      <c r="E59" s="31">
        <v>67477.759802331289</v>
      </c>
      <c r="F59" s="31">
        <v>70686.290735422706</v>
      </c>
      <c r="G59" s="31">
        <v>4497.7975280763139</v>
      </c>
      <c r="H59" s="31">
        <v>-41146.11280808763</v>
      </c>
      <c r="I59" s="31">
        <v>21435.847403578638</v>
      </c>
      <c r="J59" s="31">
        <v>12358.169826759273</v>
      </c>
      <c r="K59" s="31">
        <v>864.48320233722166</v>
      </c>
      <c r="L59" s="31">
        <v>-2204.3066852072416</v>
      </c>
      <c r="M59" s="31">
        <v>-160.70691832113269</v>
      </c>
      <c r="N59" s="31">
        <v>-1318.8253958172784</v>
      </c>
      <c r="O59" s="31">
        <v>-2819.3557970084312</v>
      </c>
      <c r="P59" s="31">
        <v>1042.5725187656558</v>
      </c>
      <c r="Q59" s="31">
        <v>-390.92320450040427</v>
      </c>
      <c r="R59" s="31">
        <v>1129.5115362410052</v>
      </c>
      <c r="S59" s="31">
        <v>3031.8353050114974</v>
      </c>
      <c r="T59" s="31">
        <v>4812.9961555177542</v>
      </c>
      <c r="U59" s="31">
        <v>1370.0294920377946</v>
      </c>
      <c r="V59" s="31">
        <v>582.22201050165825</v>
      </c>
      <c r="W59" s="31">
        <v>1397.816786893701</v>
      </c>
      <c r="X59" s="31">
        <v>-27753.608490870145</v>
      </c>
      <c r="Y59" s="31">
        <v>-24403.54020143699</v>
      </c>
      <c r="Z59" s="36">
        <v>-8451.2108494164841</v>
      </c>
      <c r="AA59" s="10"/>
      <c r="AB59" s="44"/>
      <c r="AC59" s="98" t="s">
        <v>102</v>
      </c>
      <c r="AE59" s="126">
        <f t="shared" si="13"/>
        <v>1952.2515025394528</v>
      </c>
      <c r="AF59" s="120">
        <f t="shared" si="12"/>
        <v>-26355.791703976443</v>
      </c>
      <c r="AG59" s="127" t="s">
        <v>102</v>
      </c>
      <c r="AI59" s="126">
        <f t="shared" si="2"/>
        <v>-27753.608490870145</v>
      </c>
      <c r="AJ59" s="120">
        <f t="shared" si="3"/>
        <v>-8451.2108494164841</v>
      </c>
      <c r="AK59" s="127" t="s">
        <v>102</v>
      </c>
    </row>
    <row r="60" spans="1:37" ht="12.95" customHeight="1">
      <c r="A60" s="10"/>
      <c r="B60" s="29" t="s">
        <v>19</v>
      </c>
      <c r="C60" s="33" t="s">
        <v>39</v>
      </c>
      <c r="D60" s="32" t="s">
        <v>39</v>
      </c>
      <c r="E60" s="32" t="s">
        <v>39</v>
      </c>
      <c r="F60" s="32" t="s">
        <v>39</v>
      </c>
      <c r="G60" s="32" t="s">
        <v>39</v>
      </c>
      <c r="H60" s="32" t="s">
        <v>39</v>
      </c>
      <c r="I60" s="32" t="s">
        <v>39</v>
      </c>
      <c r="J60" s="32" t="s">
        <v>39</v>
      </c>
      <c r="K60" s="32">
        <v>52.722739454224282</v>
      </c>
      <c r="L60" s="32">
        <v>252.26860848311415</v>
      </c>
      <c r="M60" s="32">
        <v>103.58737273609817</v>
      </c>
      <c r="N60" s="32">
        <v>51.740480684699847</v>
      </c>
      <c r="O60" s="32">
        <v>460.31920135813647</v>
      </c>
      <c r="P60" s="32">
        <v>0.84841628959276016</v>
      </c>
      <c r="Q60" s="32">
        <v>-28.777594954065542</v>
      </c>
      <c r="R60" s="32">
        <v>-280.34587961058548</v>
      </c>
      <c r="S60" s="32">
        <v>13.608940079528315</v>
      </c>
      <c r="T60" s="32">
        <v>-294.66611819552998</v>
      </c>
      <c r="U60" s="32">
        <v>-297.45382918827778</v>
      </c>
      <c r="V60" s="32">
        <v>-226.31450058038109</v>
      </c>
      <c r="W60" s="32">
        <v>-39.129284338202574</v>
      </c>
      <c r="X60" s="32">
        <v>-30.743896142493981</v>
      </c>
      <c r="Y60" s="32">
        <v>-593.64151024935541</v>
      </c>
      <c r="Z60" s="34">
        <v>-181.41415840181136</v>
      </c>
      <c r="AA60" s="10"/>
      <c r="AB60" s="44"/>
      <c r="AC60" s="97" t="s">
        <v>102</v>
      </c>
      <c r="AE60" s="124">
        <f t="shared" si="13"/>
        <v>-523.76832976865887</v>
      </c>
      <c r="AF60" s="119">
        <f t="shared" si="12"/>
        <v>-69.873180480696561</v>
      </c>
      <c r="AG60" s="125" t="s">
        <v>102</v>
      </c>
      <c r="AI60" s="124">
        <f t="shared" si="2"/>
        <v>-30.743896142493981</v>
      </c>
      <c r="AJ60" s="119">
        <f t="shared" si="3"/>
        <v>-181.41415840181136</v>
      </c>
      <c r="AK60" s="125" t="s">
        <v>102</v>
      </c>
    </row>
    <row r="61" spans="1:37" ht="12.95" customHeight="1">
      <c r="A61" s="10"/>
      <c r="B61" s="25" t="s">
        <v>22</v>
      </c>
      <c r="C61" s="35">
        <v>124541.3870246085</v>
      </c>
      <c r="D61" s="31">
        <v>114537.46705158781</v>
      </c>
      <c r="E61" s="31">
        <v>266000</v>
      </c>
      <c r="F61" s="31">
        <v>135226.60818713449</v>
      </c>
      <c r="G61" s="31">
        <v>227057.51597666019</v>
      </c>
      <c r="H61" s="31">
        <v>205556.29139072847</v>
      </c>
      <c r="I61" s="31">
        <v>374293.86392096843</v>
      </c>
      <c r="J61" s="94">
        <v>369304.62724935729</v>
      </c>
      <c r="K61" s="31" t="s">
        <v>39</v>
      </c>
      <c r="L61" s="31" t="s">
        <v>39</v>
      </c>
      <c r="M61" s="31" t="s">
        <v>39</v>
      </c>
      <c r="N61" s="31" t="s">
        <v>39</v>
      </c>
      <c r="O61" s="31">
        <v>518539.75839638925</v>
      </c>
      <c r="P61" s="31">
        <v>57379.59400291893</v>
      </c>
      <c r="Q61" s="31">
        <v>-6058.1133076821015</v>
      </c>
      <c r="R61" s="31">
        <v>72369.643094069252</v>
      </c>
      <c r="S61" s="31">
        <v>111507.2309937641</v>
      </c>
      <c r="T61" s="31">
        <v>235198.35478307019</v>
      </c>
      <c r="U61" s="31">
        <v>66732.11314475874</v>
      </c>
      <c r="V61" s="31">
        <v>45895.729339988909</v>
      </c>
      <c r="W61" s="31">
        <v>155513.03383250139</v>
      </c>
      <c r="X61" s="31">
        <v>36080.976150859678</v>
      </c>
      <c r="Y61" s="31">
        <v>304221.8524681087</v>
      </c>
      <c r="Z61" s="36">
        <v>2119.4753664719497</v>
      </c>
      <c r="AA61" s="10"/>
      <c r="AB61" s="44"/>
      <c r="AC61" s="98">
        <f>(Y61-T61)/T61</f>
        <v>0.29346930487120437</v>
      </c>
      <c r="AE61" s="126">
        <f t="shared" si="13"/>
        <v>112627.84248474764</v>
      </c>
      <c r="AF61" s="120">
        <f t="shared" si="12"/>
        <v>191594.00998336106</v>
      </c>
      <c r="AG61" s="127">
        <f t="shared" si="5"/>
        <v>0.7011247463903717</v>
      </c>
      <c r="AI61" s="126">
        <f t="shared" si="2"/>
        <v>36080.976150859678</v>
      </c>
      <c r="AJ61" s="120">
        <f t="shared" si="3"/>
        <v>2119.4753664719497</v>
      </c>
      <c r="AK61" s="127">
        <f t="shared" si="4"/>
        <v>-0.94125781526502716</v>
      </c>
    </row>
    <row r="62" spans="1:37" ht="12.95" customHeight="1">
      <c r="A62" s="10"/>
      <c r="B62" s="29" t="s">
        <v>23</v>
      </c>
      <c r="C62" s="33">
        <v>248511.06139696745</v>
      </c>
      <c r="D62" s="32">
        <v>461991.96686331119</v>
      </c>
      <c r="E62" s="32">
        <v>205472.96372347706</v>
      </c>
      <c r="F62" s="32">
        <v>364080.40935672511</v>
      </c>
      <c r="G62" s="32">
        <v>385930.81411503197</v>
      </c>
      <c r="H62" s="32">
        <v>210619.86754966888</v>
      </c>
      <c r="I62" s="32">
        <v>388351.18964797549</v>
      </c>
      <c r="J62" s="32">
        <v>257719.79434447299</v>
      </c>
      <c r="K62" s="32">
        <v>127556.08655250233</v>
      </c>
      <c r="L62" s="32">
        <v>83430.24027611842</v>
      </c>
      <c r="M62" s="32">
        <v>90500.464622328422</v>
      </c>
      <c r="N62" s="32">
        <v>116264.43647949025</v>
      </c>
      <c r="O62" s="32">
        <v>417751.2279304394</v>
      </c>
      <c r="P62" s="32">
        <v>22137.455220910175</v>
      </c>
      <c r="Q62" s="32">
        <v>13125.912166644554</v>
      </c>
      <c r="R62" s="32">
        <v>60708.504710096851</v>
      </c>
      <c r="S62" s="32">
        <v>2855.2474459333953</v>
      </c>
      <c r="T62" s="32">
        <v>98827.11954358498</v>
      </c>
      <c r="U62" s="32">
        <v>13232.390460343871</v>
      </c>
      <c r="V62" s="32">
        <v>9348.8630061009426</v>
      </c>
      <c r="W62" s="32">
        <v>197399.88907376595</v>
      </c>
      <c r="X62" s="32">
        <v>-155151.41430948419</v>
      </c>
      <c r="Y62" s="32">
        <v>64829.72823072657</v>
      </c>
      <c r="Z62" s="34">
        <v>118545.1339138102</v>
      </c>
      <c r="AA62" s="10"/>
      <c r="AB62" s="44"/>
      <c r="AC62" s="97">
        <f>(Y62-T62)/T62</f>
        <v>-0.34400872422336254</v>
      </c>
      <c r="AE62" s="124">
        <f t="shared" si="13"/>
        <v>22581.253466444814</v>
      </c>
      <c r="AF62" s="119">
        <f t="shared" si="12"/>
        <v>42248.474764281767</v>
      </c>
      <c r="AG62" s="125">
        <f t="shared" si="5"/>
        <v>0.87095348037530151</v>
      </c>
      <c r="AI62" s="124">
        <f t="shared" si="2"/>
        <v>-155151.41430948419</v>
      </c>
      <c r="AJ62" s="119">
        <f t="shared" si="3"/>
        <v>118545.1339138102</v>
      </c>
      <c r="AK62" s="125" t="s">
        <v>102</v>
      </c>
    </row>
    <row r="63" spans="1:37" ht="12.95" customHeight="1">
      <c r="A63" s="10"/>
      <c r="B63" s="24" t="s">
        <v>74</v>
      </c>
      <c r="C63" s="35">
        <v>2863.5052117698829</v>
      </c>
      <c r="D63" s="31">
        <v>7660.4463291535367</v>
      </c>
      <c r="E63" s="31">
        <v>3489.8668172634075</v>
      </c>
      <c r="F63" s="31">
        <v>3436.7502997834531</v>
      </c>
      <c r="G63" s="31">
        <v>3656.755123874515</v>
      </c>
      <c r="H63" s="31">
        <v>6148.2119445602921</v>
      </c>
      <c r="I63" s="31">
        <v>3677.4520742468808</v>
      </c>
      <c r="J63" s="31">
        <v>-2659.8093480934813</v>
      </c>
      <c r="K63" s="31" t="s">
        <v>120</v>
      </c>
      <c r="L63" s="31" t="s">
        <v>120</v>
      </c>
      <c r="M63" s="31" t="s">
        <v>120</v>
      </c>
      <c r="N63" s="31" t="s">
        <v>120</v>
      </c>
      <c r="O63" s="31">
        <v>-1346.2329525677942</v>
      </c>
      <c r="P63" s="31" t="s">
        <v>120</v>
      </c>
      <c r="Q63" s="31" t="s">
        <v>120</v>
      </c>
      <c r="R63" s="31" t="s">
        <v>120</v>
      </c>
      <c r="S63" s="31" t="s">
        <v>120</v>
      </c>
      <c r="T63" s="31">
        <v>1867.8946200424816</v>
      </c>
      <c r="U63" s="31" t="s">
        <v>120</v>
      </c>
      <c r="V63" s="31" t="s">
        <v>120</v>
      </c>
      <c r="W63" s="31" t="s">
        <v>120</v>
      </c>
      <c r="X63" s="31" t="s">
        <v>120</v>
      </c>
      <c r="Y63" s="31">
        <v>1672.3250755928068</v>
      </c>
      <c r="Z63" s="36" t="s">
        <v>120</v>
      </c>
      <c r="AA63" s="10"/>
      <c r="AB63" s="44"/>
      <c r="AC63" s="98">
        <f>(Y63-T63)/T63</f>
        <v>-0.10470052344025006</v>
      </c>
      <c r="AE63" s="126" t="s">
        <v>102</v>
      </c>
      <c r="AF63" s="120" t="s">
        <v>102</v>
      </c>
      <c r="AG63" s="127" t="s">
        <v>102</v>
      </c>
      <c r="AI63" s="126" t="str">
        <f t="shared" si="2"/>
        <v>n</v>
      </c>
      <c r="AJ63" s="120" t="str">
        <f t="shared" si="3"/>
        <v>n</v>
      </c>
      <c r="AK63" s="127" t="s">
        <v>102</v>
      </c>
    </row>
    <row r="64" spans="1:37" ht="12.95" customHeight="1">
      <c r="A64" s="10"/>
      <c r="B64" s="89" t="s">
        <v>26</v>
      </c>
      <c r="C64" s="90">
        <v>1642.7665920954512</v>
      </c>
      <c r="D64" s="91">
        <v>6213.5182628341918</v>
      </c>
      <c r="E64" s="91">
        <v>5262.2450376454481</v>
      </c>
      <c r="F64" s="91">
        <v>1163.3187134502923</v>
      </c>
      <c r="G64" s="91">
        <v>-366.93525979438732</v>
      </c>
      <c r="H64" s="91">
        <v>-9782.6225165562919</v>
      </c>
      <c r="I64" s="91">
        <v>13447.029358564072</v>
      </c>
      <c r="J64" s="91">
        <v>-8209.5115681233929</v>
      </c>
      <c r="K64" s="91">
        <v>625.24890481879731</v>
      </c>
      <c r="L64" s="91">
        <v>-1708.4826762246119</v>
      </c>
      <c r="M64" s="91">
        <v>-467.27731315544935</v>
      </c>
      <c r="N64" s="91">
        <v>-492.49966812690832</v>
      </c>
      <c r="O64" s="91">
        <v>-2043.010752688172</v>
      </c>
      <c r="P64" s="91">
        <v>2522.2236964309404</v>
      </c>
      <c r="Q64" s="91">
        <v>716.4654371765954</v>
      </c>
      <c r="R64" s="91">
        <v>-766.88337534828179</v>
      </c>
      <c r="S64" s="91">
        <v>1635.9294148865595</v>
      </c>
      <c r="T64" s="91">
        <v>4107.7351731458139</v>
      </c>
      <c r="U64" s="91">
        <v>165.28008874098725</v>
      </c>
      <c r="V64" s="91">
        <v>5067.1103716028847</v>
      </c>
      <c r="W64" s="91">
        <v>2225.1802551303385</v>
      </c>
      <c r="X64" s="91">
        <v>709.92789794786472</v>
      </c>
      <c r="Y64" s="91">
        <v>8167.4986134220744</v>
      </c>
      <c r="Z64" s="92">
        <v>656.89408134024029</v>
      </c>
      <c r="AA64" s="10"/>
      <c r="AB64" s="44"/>
      <c r="AC64" s="100">
        <f>(Y64-T64)/T64</f>
        <v>0.98832161012151731</v>
      </c>
      <c r="AE64" s="130">
        <f>SUM(U64:V64)</f>
        <v>5232.3904603438723</v>
      </c>
      <c r="AF64" s="131">
        <f>SUM(W64:X64)</f>
        <v>2935.108153078203</v>
      </c>
      <c r="AG64" s="132">
        <f t="shared" si="5"/>
        <v>-0.43905024379902491</v>
      </c>
      <c r="AI64" s="130">
        <f t="shared" si="2"/>
        <v>709.92789794786472</v>
      </c>
      <c r="AJ64" s="131">
        <f t="shared" si="3"/>
        <v>656.89408134024029</v>
      </c>
      <c r="AK64" s="132">
        <f t="shared" si="4"/>
        <v>-7.4703102612145966E-2</v>
      </c>
    </row>
    <row r="65" spans="1:29" ht="12" customHeight="1">
      <c r="A65" s="10"/>
      <c r="B65" s="67" t="s">
        <v>68</v>
      </c>
      <c r="C65" s="11"/>
      <c r="D65" s="11"/>
      <c r="E65" s="11"/>
      <c r="F65" s="11"/>
      <c r="G65" s="11"/>
      <c r="H65" s="11"/>
      <c r="I65" s="11"/>
      <c r="J65" s="11"/>
      <c r="K65" s="11"/>
      <c r="L65" s="11"/>
      <c r="M65" s="11"/>
      <c r="N65" s="11"/>
      <c r="O65" s="11"/>
      <c r="P65" s="11"/>
      <c r="Q65" s="11"/>
      <c r="R65" s="11"/>
      <c r="S65" s="11"/>
      <c r="T65" s="11"/>
      <c r="U65" s="11"/>
      <c r="V65" s="11"/>
      <c r="W65" s="11"/>
      <c r="X65" s="11"/>
      <c r="AA65" s="11"/>
      <c r="AB65" s="44"/>
      <c r="AC65" s="44"/>
    </row>
    <row r="66" spans="1:29">
      <c r="A66" s="11"/>
      <c r="B66" s="10" t="s">
        <v>65</v>
      </c>
      <c r="C66" s="11"/>
      <c r="D66" s="11"/>
      <c r="E66" s="11"/>
      <c r="F66" s="11"/>
      <c r="G66" s="11"/>
      <c r="H66" s="11"/>
      <c r="I66" s="11"/>
      <c r="J66" s="11"/>
      <c r="K66" s="11"/>
      <c r="L66" s="11"/>
      <c r="M66" s="11"/>
      <c r="N66" s="11"/>
      <c r="O66" s="11"/>
      <c r="P66" s="11"/>
      <c r="Q66" s="11"/>
      <c r="R66" s="11"/>
      <c r="S66" s="11"/>
      <c r="T66" s="11"/>
      <c r="U66" s="11"/>
      <c r="V66" s="11"/>
      <c r="W66" s="11"/>
      <c r="X66" s="11"/>
      <c r="AA66" s="11"/>
      <c r="AB66" s="44"/>
      <c r="AC66" s="44"/>
    </row>
    <row r="67" spans="1:29">
      <c r="A67" s="11"/>
      <c r="B67" s="10" t="s">
        <v>64</v>
      </c>
      <c r="C67" s="11"/>
      <c r="D67" s="11"/>
      <c r="E67" s="11"/>
      <c r="F67" s="11"/>
      <c r="G67" s="11"/>
      <c r="H67" s="11"/>
      <c r="I67" s="11"/>
      <c r="J67" s="11"/>
      <c r="K67" s="11"/>
      <c r="L67" s="11"/>
      <c r="M67" s="11"/>
      <c r="N67" s="11"/>
      <c r="O67" s="11"/>
      <c r="P67" s="11"/>
      <c r="Q67" s="11"/>
      <c r="R67" s="11"/>
      <c r="S67" s="11"/>
      <c r="T67" s="11"/>
      <c r="U67" s="11"/>
      <c r="V67" s="11"/>
      <c r="W67" s="11"/>
      <c r="X67" s="11"/>
      <c r="AA67" s="11"/>
      <c r="AB67" s="44"/>
      <c r="AC67" s="44"/>
    </row>
    <row r="68" spans="1:29">
      <c r="A68" s="11"/>
      <c r="B68" s="11"/>
      <c r="C68" s="11"/>
      <c r="D68" s="11"/>
      <c r="E68" s="11"/>
      <c r="F68" s="11"/>
      <c r="G68" s="11"/>
      <c r="H68" s="11"/>
      <c r="I68" s="11"/>
      <c r="J68" s="11"/>
      <c r="K68" s="11"/>
      <c r="L68" s="11"/>
      <c r="M68" s="11"/>
      <c r="N68" s="11"/>
      <c r="O68" s="11"/>
      <c r="P68" s="11"/>
      <c r="Q68" s="11"/>
      <c r="R68" s="11"/>
      <c r="S68" s="11"/>
      <c r="T68" s="11"/>
      <c r="U68" s="11"/>
      <c r="V68" s="11"/>
      <c r="W68" s="11"/>
      <c r="X68" s="11"/>
      <c r="AA68" s="11"/>
      <c r="AB68" s="44"/>
      <c r="AC68" s="44"/>
    </row>
    <row r="69" spans="1:29">
      <c r="B69" s="4"/>
      <c r="U69" s="4"/>
      <c r="V69" s="4"/>
      <c r="W69" s="4"/>
      <c r="X69" s="4"/>
      <c r="Y69" s="4"/>
      <c r="Z69" s="4"/>
      <c r="AA69" s="4"/>
      <c r="AB69" s="44"/>
      <c r="AC69" s="44"/>
    </row>
  </sheetData>
  <mergeCells count="6">
    <mergeCell ref="AI3:AK3"/>
    <mergeCell ref="U3:Y3"/>
    <mergeCell ref="K3:O3"/>
    <mergeCell ref="C2:T2"/>
    <mergeCell ref="P3:T3"/>
    <mergeCell ref="AE3:AG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ignoredErrors>
    <ignoredError sqref="AE5:AF55 AE57:AF64 AF56"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9"/>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6" width="8.5703125" style="3" customWidth="1"/>
    <col min="27" max="27" width="2" style="3" customWidth="1"/>
    <col min="28" max="28" width="10.85546875" style="3"/>
    <col min="29" max="29" width="14.5703125" style="3" customWidth="1"/>
    <col min="30" max="16384" width="10.85546875" style="3"/>
  </cols>
  <sheetData>
    <row r="1" spans="1:43" ht="7.5" customHeight="1">
      <c r="A1" s="10"/>
      <c r="B1" s="10"/>
      <c r="C1" s="11"/>
      <c r="D1" s="11"/>
      <c r="E1" s="11"/>
      <c r="F1" s="11"/>
      <c r="G1" s="11"/>
      <c r="H1" s="11"/>
      <c r="I1" s="11"/>
      <c r="J1" s="11"/>
      <c r="K1" s="11"/>
      <c r="L1" s="11"/>
      <c r="M1" s="11"/>
      <c r="N1" s="11"/>
      <c r="O1" s="11"/>
      <c r="P1" s="11"/>
      <c r="Q1" s="11"/>
      <c r="R1" s="11"/>
      <c r="S1" s="11"/>
      <c r="T1" s="11"/>
      <c r="U1" s="11"/>
      <c r="V1" s="11"/>
      <c r="W1" s="11"/>
      <c r="X1" s="11"/>
      <c r="Y1" s="11"/>
      <c r="Z1" s="11"/>
      <c r="AA1" s="11"/>
    </row>
    <row r="2" spans="1:43" s="62" customFormat="1" ht="24" customHeight="1">
      <c r="A2" s="59"/>
      <c r="B2" s="66" t="s">
        <v>59</v>
      </c>
      <c r="C2" s="146" t="s">
        <v>40</v>
      </c>
      <c r="D2" s="146"/>
      <c r="E2" s="146"/>
      <c r="F2" s="146"/>
      <c r="G2" s="146"/>
      <c r="H2" s="146"/>
      <c r="I2" s="146"/>
      <c r="J2" s="146"/>
      <c r="K2" s="146"/>
      <c r="L2" s="146"/>
      <c r="M2" s="146"/>
      <c r="N2" s="146"/>
      <c r="O2" s="146"/>
      <c r="P2" s="146"/>
      <c r="Q2" s="146"/>
      <c r="R2" s="146"/>
      <c r="S2" s="146"/>
      <c r="T2" s="146"/>
      <c r="U2" s="60"/>
      <c r="V2" s="60"/>
      <c r="W2" s="60"/>
      <c r="X2" s="104"/>
      <c r="Y2" s="105"/>
      <c r="Z2" s="105"/>
      <c r="AA2" s="60"/>
      <c r="AB2" s="61"/>
      <c r="AC2" s="61"/>
      <c r="AD2" s="61"/>
      <c r="AE2" s="61"/>
      <c r="AF2" s="61"/>
      <c r="AG2" s="61"/>
      <c r="AH2" s="61"/>
      <c r="AI2" s="61"/>
      <c r="AJ2" s="61"/>
      <c r="AK2" s="61"/>
      <c r="AL2" s="61"/>
      <c r="AM2" s="61"/>
      <c r="AN2" s="61"/>
      <c r="AO2" s="61"/>
      <c r="AP2" s="61"/>
      <c r="AQ2" s="61"/>
    </row>
    <row r="3" spans="1:43" ht="15" customHeight="1">
      <c r="A3" s="11"/>
      <c r="B3" s="14"/>
      <c r="C3" s="106">
        <v>2005</v>
      </c>
      <c r="D3" s="106">
        <v>2006</v>
      </c>
      <c r="E3" s="106">
        <v>2007</v>
      </c>
      <c r="F3" s="106">
        <v>2008</v>
      </c>
      <c r="G3" s="106">
        <v>2009</v>
      </c>
      <c r="H3" s="106">
        <v>2010</v>
      </c>
      <c r="I3" s="106">
        <v>2011</v>
      </c>
      <c r="J3" s="106">
        <v>2012</v>
      </c>
      <c r="K3" s="145">
        <v>2013</v>
      </c>
      <c r="L3" s="145"/>
      <c r="M3" s="145"/>
      <c r="N3" s="145"/>
      <c r="O3" s="145"/>
      <c r="P3" s="145">
        <v>2014</v>
      </c>
      <c r="Q3" s="145"/>
      <c r="R3" s="145"/>
      <c r="S3" s="145"/>
      <c r="T3" s="145"/>
      <c r="U3" s="145" t="s">
        <v>78</v>
      </c>
      <c r="V3" s="145"/>
      <c r="W3" s="145"/>
      <c r="X3" s="145"/>
      <c r="Y3" s="145"/>
      <c r="Z3" s="106" t="s">
        <v>119</v>
      </c>
      <c r="AA3" s="12"/>
      <c r="AB3" s="1"/>
      <c r="AD3" s="1"/>
      <c r="AE3" s="147" t="s">
        <v>106</v>
      </c>
      <c r="AF3" s="148"/>
      <c r="AG3" s="149"/>
      <c r="AH3" s="1"/>
      <c r="AI3" s="142" t="s">
        <v>125</v>
      </c>
      <c r="AJ3" s="143"/>
      <c r="AK3" s="144"/>
      <c r="AL3" s="1"/>
      <c r="AM3" s="1"/>
      <c r="AN3" s="1"/>
      <c r="AO3" s="1"/>
      <c r="AP3" s="1"/>
      <c r="AQ3" s="1"/>
    </row>
    <row r="4" spans="1:43" ht="12.95" customHeight="1">
      <c r="A4" s="11"/>
      <c r="B4" s="18" t="s">
        <v>44</v>
      </c>
      <c r="C4" s="81" t="s">
        <v>5</v>
      </c>
      <c r="D4" s="28" t="s">
        <v>5</v>
      </c>
      <c r="E4" s="28" t="s">
        <v>5</v>
      </c>
      <c r="F4" s="28" t="s">
        <v>5</v>
      </c>
      <c r="G4" s="28" t="s">
        <v>5</v>
      </c>
      <c r="H4" s="28" t="s">
        <v>5</v>
      </c>
      <c r="I4" s="28" t="s">
        <v>5</v>
      </c>
      <c r="J4" s="28" t="s">
        <v>5</v>
      </c>
      <c r="K4" s="28" t="s">
        <v>1</v>
      </c>
      <c r="L4" s="28" t="s">
        <v>2</v>
      </c>
      <c r="M4" s="28" t="s">
        <v>3</v>
      </c>
      <c r="N4" s="28" t="s">
        <v>4</v>
      </c>
      <c r="O4" s="28" t="s">
        <v>5</v>
      </c>
      <c r="P4" s="28" t="s">
        <v>1</v>
      </c>
      <c r="Q4" s="28" t="s">
        <v>2</v>
      </c>
      <c r="R4" s="28" t="s">
        <v>3</v>
      </c>
      <c r="S4" s="28" t="s">
        <v>4</v>
      </c>
      <c r="T4" s="28" t="s">
        <v>5</v>
      </c>
      <c r="U4" s="28" t="s">
        <v>1</v>
      </c>
      <c r="V4" s="28" t="s">
        <v>2</v>
      </c>
      <c r="W4" s="28" t="s">
        <v>3</v>
      </c>
      <c r="X4" s="28" t="s">
        <v>4</v>
      </c>
      <c r="Y4" s="28" t="s">
        <v>5</v>
      </c>
      <c r="Z4" s="101" t="s">
        <v>1</v>
      </c>
      <c r="AA4" s="12"/>
      <c r="AB4" s="2"/>
      <c r="AC4" s="96" t="s">
        <v>103</v>
      </c>
      <c r="AD4" s="1"/>
      <c r="AE4" s="117" t="s">
        <v>104</v>
      </c>
      <c r="AF4" s="102" t="s">
        <v>105</v>
      </c>
      <c r="AG4" s="103" t="s">
        <v>107</v>
      </c>
      <c r="AH4" s="1"/>
      <c r="AI4" s="114" t="s">
        <v>123</v>
      </c>
      <c r="AJ4" s="115" t="s">
        <v>122</v>
      </c>
      <c r="AK4" s="116" t="s">
        <v>107</v>
      </c>
      <c r="AL4" s="1"/>
      <c r="AM4" s="1"/>
      <c r="AN4" s="1"/>
      <c r="AO4" s="1"/>
      <c r="AP4" s="1"/>
      <c r="AQ4" s="1"/>
    </row>
    <row r="5" spans="1:43" ht="12.95" customHeight="1">
      <c r="A5" s="11"/>
      <c r="B5" s="27" t="s">
        <v>56</v>
      </c>
      <c r="C5" s="43">
        <v>621139.87296179158</v>
      </c>
      <c r="D5" s="75">
        <v>956248.70608891791</v>
      </c>
      <c r="E5" s="75">
        <v>1318644.5443105334</v>
      </c>
      <c r="F5" s="75">
        <v>846082.98930087802</v>
      </c>
      <c r="G5" s="75">
        <v>673265.65603372827</v>
      </c>
      <c r="H5" s="75">
        <v>715714.97618323518</v>
      </c>
      <c r="I5" s="75">
        <v>875484.66895189497</v>
      </c>
      <c r="J5" s="75">
        <v>711095.26258876186</v>
      </c>
      <c r="K5" s="75">
        <v>200180.04152151549</v>
      </c>
      <c r="L5" s="75">
        <v>182206.83469920984</v>
      </c>
      <c r="M5" s="75">
        <v>229247.56590117811</v>
      </c>
      <c r="N5" s="75">
        <v>152738.57444692386</v>
      </c>
      <c r="O5" s="75">
        <v>764375.63193163602</v>
      </c>
      <c r="P5" s="75">
        <v>105307.02124334857</v>
      </c>
      <c r="Q5" s="75">
        <v>154005.76758607276</v>
      </c>
      <c r="R5" s="75">
        <v>133720.7532023704</v>
      </c>
      <c r="S5" s="75">
        <v>228588.14710156329</v>
      </c>
      <c r="T5" s="75">
        <v>630089.20262377791</v>
      </c>
      <c r="U5" s="75">
        <v>424212.45813281432</v>
      </c>
      <c r="V5" s="75">
        <v>146318.92721312144</v>
      </c>
      <c r="W5" s="75">
        <v>277710.01753875945</v>
      </c>
      <c r="X5" s="30">
        <v>245460.05668960061</v>
      </c>
      <c r="Y5" s="30">
        <v>1094205.2148290286</v>
      </c>
      <c r="Z5" s="42">
        <v>370624.81762453337</v>
      </c>
      <c r="AA5" s="12"/>
      <c r="AB5" s="44"/>
      <c r="AC5" s="99">
        <f>(Y5-T5)/T5</f>
        <v>0.7365877883204599</v>
      </c>
      <c r="AD5" s="1"/>
      <c r="AE5" s="136">
        <f t="shared" ref="AE5:AE30" si="0">SUM(U5:V5)</f>
        <v>570531.38534593582</v>
      </c>
      <c r="AF5" s="118">
        <f t="shared" ref="AF5:AF30" si="1">SUM(W5:X5)</f>
        <v>523170.07422836008</v>
      </c>
      <c r="AG5" s="123">
        <f>(AF5-AE5)/AE5</f>
        <v>-8.3012630565203166E-2</v>
      </c>
      <c r="AH5" s="1"/>
      <c r="AI5" s="122">
        <f>X5</f>
        <v>245460.05668960061</v>
      </c>
      <c r="AJ5" s="118">
        <f>Z5</f>
        <v>370624.81762453337</v>
      </c>
      <c r="AK5" s="123">
        <f>(AJ5-AI5)/AI5</f>
        <v>0.50991905820836392</v>
      </c>
      <c r="AL5" s="141"/>
      <c r="AM5" s="141"/>
      <c r="AN5" s="141"/>
      <c r="AO5" s="1"/>
      <c r="AP5" s="1"/>
      <c r="AQ5" s="1"/>
    </row>
    <row r="6" spans="1:43" ht="12.95" customHeight="1">
      <c r="A6" s="10"/>
      <c r="B6" s="37" t="s">
        <v>6</v>
      </c>
      <c r="C6" s="33">
        <v>-28222.882388787326</v>
      </c>
      <c r="D6" s="32">
        <v>26331.097882601163</v>
      </c>
      <c r="E6" s="32">
        <v>41475.066934404284</v>
      </c>
      <c r="F6" s="32">
        <v>46687.265135699374</v>
      </c>
      <c r="G6" s="32">
        <v>31668.226485727657</v>
      </c>
      <c r="H6" s="32">
        <v>36441.937259218488</v>
      </c>
      <c r="I6" s="32">
        <v>58905.621454357912</v>
      </c>
      <c r="J6" s="32">
        <v>58969.979296066253</v>
      </c>
      <c r="K6" s="32">
        <v>12392.898494789657</v>
      </c>
      <c r="L6" s="32">
        <v>12923.581628714783</v>
      </c>
      <c r="M6" s="32">
        <v>13589.347742184485</v>
      </c>
      <c r="N6" s="32">
        <v>18040.331918178308</v>
      </c>
      <c r="O6" s="32">
        <v>56946.159783867231</v>
      </c>
      <c r="P6" s="32">
        <v>7603.2089417703264</v>
      </c>
      <c r="Q6" s="32">
        <v>15180.277627546422</v>
      </c>
      <c r="R6" s="32">
        <v>4829.6376419686321</v>
      </c>
      <c r="S6" s="32">
        <v>12212.006489994592</v>
      </c>
      <c r="T6" s="32">
        <v>39825.130701279973</v>
      </c>
      <c r="U6" s="32">
        <v>7182.3578029904575</v>
      </c>
      <c r="V6" s="32">
        <v>10015.027425050717</v>
      </c>
      <c r="W6" s="32">
        <v>2472.0114208430386</v>
      </c>
      <c r="X6" s="32">
        <v>4326.3956721015857</v>
      </c>
      <c r="Y6" s="32">
        <v>23995.792320985798</v>
      </c>
      <c r="Z6" s="34">
        <v>10224.12799077544</v>
      </c>
      <c r="AA6" s="10"/>
      <c r="AB6" s="44"/>
      <c r="AC6" s="97">
        <f>(Y6-T6)/T6</f>
        <v>-0.39747109680635456</v>
      </c>
      <c r="AE6" s="124">
        <f t="shared" si="0"/>
        <v>17197.385228041174</v>
      </c>
      <c r="AF6" s="119">
        <f t="shared" si="1"/>
        <v>6798.4070929446243</v>
      </c>
      <c r="AG6" s="125">
        <f t="shared" ref="AG6:AG62" si="2">(AF6-AE6)/AE6</f>
        <v>-0.60468367703600134</v>
      </c>
      <c r="AI6" s="124">
        <f t="shared" ref="AI6:AI64" si="3">X6</f>
        <v>4326.3956721015857</v>
      </c>
      <c r="AJ6" s="119">
        <f t="shared" ref="AJ6:AJ64" si="4">Z6</f>
        <v>10224.12799077544</v>
      </c>
      <c r="AK6" s="125">
        <f t="shared" ref="AK6:AK58" si="5">(AJ6-AI6)/AI6</f>
        <v>1.3631976281561362</v>
      </c>
    </row>
    <row r="7" spans="1:43" ht="12.95" customHeight="1">
      <c r="A7" s="10"/>
      <c r="B7" s="38" t="s">
        <v>45</v>
      </c>
      <c r="C7" s="35">
        <v>10777.874973900076</v>
      </c>
      <c r="D7" s="31">
        <v>4887.6616041169827</v>
      </c>
      <c r="E7" s="31">
        <v>25492.128678986996</v>
      </c>
      <c r="F7" s="31">
        <v>7254.3859649122805</v>
      </c>
      <c r="G7" s="31">
        <v>9397.0547374270627</v>
      </c>
      <c r="H7" s="31">
        <v>2728.4768211920527</v>
      </c>
      <c r="I7" s="31">
        <v>10819.535272018922</v>
      </c>
      <c r="J7" s="31">
        <v>4002.5706940874034</v>
      </c>
      <c r="K7" s="31">
        <v>1259.7902562060269</v>
      </c>
      <c r="L7" s="31">
        <v>-1262.4452409398646</v>
      </c>
      <c r="M7" s="31">
        <v>4636.9308376476838</v>
      </c>
      <c r="N7" s="31">
        <v>1178.8132218239746</v>
      </c>
      <c r="O7" s="31">
        <v>5813.0890747378207</v>
      </c>
      <c r="P7" s="31">
        <v>3393.923311662465</v>
      </c>
      <c r="Q7" s="31">
        <v>1906.5941355977179</v>
      </c>
      <c r="R7" s="31">
        <v>22.555393392596521</v>
      </c>
      <c r="S7" s="31">
        <v>4207.2442616425633</v>
      </c>
      <c r="T7" s="31">
        <v>9525.0099509088486</v>
      </c>
      <c r="U7" s="31">
        <v>352.74542429284526</v>
      </c>
      <c r="V7" s="31">
        <v>3232.3904603438714</v>
      </c>
      <c r="W7" s="31">
        <v>-545.75707154742099</v>
      </c>
      <c r="X7" s="31">
        <v>764.28175263449805</v>
      </c>
      <c r="Y7" s="31">
        <v>3805.879090404881</v>
      </c>
      <c r="Z7" s="36">
        <v>1449.3552298027114</v>
      </c>
      <c r="AA7" s="10"/>
      <c r="AB7" s="44"/>
      <c r="AC7" s="98">
        <f>(Y7-T7)/T7</f>
        <v>-0.60043305886082199</v>
      </c>
      <c r="AE7" s="126">
        <f t="shared" si="0"/>
        <v>3585.1358846367166</v>
      </c>
      <c r="AF7" s="120">
        <f t="shared" si="1"/>
        <v>218.52468108707706</v>
      </c>
      <c r="AG7" s="127">
        <f t="shared" si="2"/>
        <v>-0.93904702970297027</v>
      </c>
      <c r="AI7" s="126">
        <f t="shared" si="3"/>
        <v>764.28175263449805</v>
      </c>
      <c r="AJ7" s="120">
        <f t="shared" si="4"/>
        <v>1449.3552298027114</v>
      </c>
      <c r="AK7" s="127">
        <f t="shared" si="5"/>
        <v>0.89636246686087717</v>
      </c>
    </row>
    <row r="8" spans="1:43" ht="12.95" customHeight="1">
      <c r="A8" s="10"/>
      <c r="B8" s="37" t="s">
        <v>8</v>
      </c>
      <c r="C8" s="33">
        <v>34351.230425055932</v>
      </c>
      <c r="D8" s="32">
        <v>58925.567967867457</v>
      </c>
      <c r="E8" s="93">
        <v>93448.32306639287</v>
      </c>
      <c r="F8" s="32">
        <v>-13830.409356725146</v>
      </c>
      <c r="G8" s="32">
        <v>60965.545984995835</v>
      </c>
      <c r="H8" s="32">
        <v>43233.112582781454</v>
      </c>
      <c r="I8" s="32">
        <v>78328.927229720328</v>
      </c>
      <c r="J8" s="32">
        <v>6517.9948586118253</v>
      </c>
      <c r="K8" s="32">
        <v>11388.55701579716</v>
      </c>
      <c r="L8" s="32">
        <v>1711.1376609584495</v>
      </c>
      <c r="M8" s="32">
        <v>4315.6776848533127</v>
      </c>
      <c r="N8" s="32">
        <v>-3736.8910128766761</v>
      </c>
      <c r="O8" s="32">
        <v>13678.481348732244</v>
      </c>
      <c r="P8" s="32">
        <v>6756.0037150059707</v>
      </c>
      <c r="Q8" s="32">
        <v>-17857.237627703329</v>
      </c>
      <c r="R8" s="32">
        <v>4537.614435451771</v>
      </c>
      <c r="S8" s="32">
        <v>-2140.1087966034229</v>
      </c>
      <c r="T8" s="32">
        <v>-8703.7282738490103</v>
      </c>
      <c r="U8" s="32">
        <v>9386.5779256794231</v>
      </c>
      <c r="V8" s="32">
        <v>876.3172490293955</v>
      </c>
      <c r="W8" s="32">
        <v>28731.003882418194</v>
      </c>
      <c r="X8" s="32">
        <v>-7958.9572933998897</v>
      </c>
      <c r="Y8" s="32">
        <v>31034.941763727122</v>
      </c>
      <c r="Z8" s="34">
        <v>47183.952386200814</v>
      </c>
      <c r="AA8" s="10"/>
      <c r="AB8" s="44"/>
      <c r="AC8" s="97" t="s">
        <v>102</v>
      </c>
      <c r="AE8" s="124">
        <f t="shared" si="0"/>
        <v>10262.895174708818</v>
      </c>
      <c r="AF8" s="119">
        <f t="shared" si="1"/>
        <v>20772.046589018304</v>
      </c>
      <c r="AG8" s="125">
        <f t="shared" si="2"/>
        <v>1.0239948119325555</v>
      </c>
      <c r="AI8" s="124">
        <f t="shared" si="3"/>
        <v>-7958.9572933998897</v>
      </c>
      <c r="AJ8" s="119">
        <f t="shared" si="4"/>
        <v>47183.952386200814</v>
      </c>
      <c r="AK8" s="125">
        <f t="shared" si="5"/>
        <v>-6.9284087911024432</v>
      </c>
    </row>
    <row r="9" spans="1:43" ht="12.95" customHeight="1">
      <c r="A9" s="10"/>
      <c r="B9" s="38" t="s">
        <v>9</v>
      </c>
      <c r="C9" s="35">
        <v>25692.828257819594</v>
      </c>
      <c r="D9" s="31">
        <v>60297.981133738867</v>
      </c>
      <c r="E9" s="31">
        <v>116808.7879352076</v>
      </c>
      <c r="F9" s="31">
        <v>61520.232296740345</v>
      </c>
      <c r="G9" s="31">
        <v>22733.485193621869</v>
      </c>
      <c r="H9" s="31">
        <v>28399.3399339934</v>
      </c>
      <c r="I9" s="31">
        <v>39666.531932093771</v>
      </c>
      <c r="J9" s="31">
        <v>43119.119119119117</v>
      </c>
      <c r="K9" s="31">
        <v>21977.477914765557</v>
      </c>
      <c r="L9" s="31">
        <v>21893.990874672363</v>
      </c>
      <c r="M9" s="31">
        <v>13549.169983496748</v>
      </c>
      <c r="N9" s="31">
        <v>14311.231919231142</v>
      </c>
      <c r="O9" s="31">
        <v>71731.870692165801</v>
      </c>
      <c r="P9" s="31">
        <v>13868.923689689509</v>
      </c>
      <c r="Q9" s="31">
        <v>11955.281977007333</v>
      </c>
      <c r="R9" s="31">
        <v>13914.184846564678</v>
      </c>
      <c r="S9" s="31">
        <v>18842.219607133156</v>
      </c>
      <c r="T9" s="31">
        <v>58580.610120394675</v>
      </c>
      <c r="U9" s="31">
        <v>5989.9867010873813</v>
      </c>
      <c r="V9" s="31">
        <v>18243.761245404054</v>
      </c>
      <c r="W9" s="31">
        <v>14599.076899006493</v>
      </c>
      <c r="X9" s="31">
        <v>3671.2821716342019</v>
      </c>
      <c r="Y9" s="31">
        <v>42504.107017132126</v>
      </c>
      <c r="Z9" s="36">
        <v>5041.1297954429647</v>
      </c>
      <c r="AA9" s="10"/>
      <c r="AB9" s="44"/>
      <c r="AC9" s="98">
        <f t="shared" ref="AC9:AC15" si="6">(Y9-T9)/T9</f>
        <v>-0.27443386250539509</v>
      </c>
      <c r="AE9" s="126">
        <f t="shared" si="0"/>
        <v>24233.747946491436</v>
      </c>
      <c r="AF9" s="120">
        <f t="shared" si="1"/>
        <v>18270.359070640694</v>
      </c>
      <c r="AG9" s="127">
        <f t="shared" si="2"/>
        <v>-0.2460778617083092</v>
      </c>
      <c r="AI9" s="126">
        <f t="shared" si="3"/>
        <v>3671.2821716342019</v>
      </c>
      <c r="AJ9" s="120">
        <f t="shared" si="4"/>
        <v>5041.1297954429647</v>
      </c>
      <c r="AK9" s="127">
        <f t="shared" si="5"/>
        <v>0.37312512625500566</v>
      </c>
    </row>
    <row r="10" spans="1:43" ht="12.95" customHeight="1">
      <c r="A10" s="10"/>
      <c r="B10" s="37" t="s">
        <v>46</v>
      </c>
      <c r="C10" s="33">
        <v>6984</v>
      </c>
      <c r="D10" s="32">
        <v>7298</v>
      </c>
      <c r="E10" s="32">
        <v>12534</v>
      </c>
      <c r="F10" s="93">
        <v>15150</v>
      </c>
      <c r="G10" s="32">
        <v>12050.658321032</v>
      </c>
      <c r="H10" s="32">
        <v>15220.267718939</v>
      </c>
      <c r="I10" s="32">
        <v>16815.129225829001</v>
      </c>
      <c r="J10" s="32">
        <v>24959.818969789001</v>
      </c>
      <c r="K10" s="32">
        <v>8133.3340816955997</v>
      </c>
      <c r="L10" s="32">
        <v>-2330.9606017241999</v>
      </c>
      <c r="M10" s="32">
        <v>5868.3240316004003</v>
      </c>
      <c r="N10" s="32">
        <v>6498.8897461570004</v>
      </c>
      <c r="O10" s="32">
        <v>18169.587257727999</v>
      </c>
      <c r="P10" s="32">
        <v>4598.6486368318001</v>
      </c>
      <c r="Q10" s="32">
        <v>2348.3834782505</v>
      </c>
      <c r="R10" s="32">
        <v>6943.9809986341998</v>
      </c>
      <c r="S10" s="32">
        <v>7269.7154676979999</v>
      </c>
      <c r="T10" s="32">
        <v>21160.728581414998</v>
      </c>
      <c r="U10" s="32">
        <v>3067.8493581683001</v>
      </c>
      <c r="V10" s="32">
        <v>4192.6982499263004</v>
      </c>
      <c r="W10" s="32">
        <v>10385.669559342999</v>
      </c>
      <c r="X10" s="32">
        <v>2382.0508730408001</v>
      </c>
      <c r="Y10" s="32">
        <v>20028.268040478</v>
      </c>
      <c r="Z10" s="34">
        <v>3755.0757350558001</v>
      </c>
      <c r="AA10" s="10"/>
      <c r="AB10" s="44"/>
      <c r="AC10" s="97">
        <f t="shared" si="6"/>
        <v>-5.3517086454745844E-2</v>
      </c>
      <c r="AE10" s="124">
        <f t="shared" si="0"/>
        <v>7260.5476080946009</v>
      </c>
      <c r="AF10" s="119">
        <f t="shared" si="1"/>
        <v>12767.7204323838</v>
      </c>
      <c r="AG10" s="125">
        <f t="shared" si="2"/>
        <v>0.75850653718589911</v>
      </c>
      <c r="AI10" s="124">
        <f t="shared" si="3"/>
        <v>2382.0508730408001</v>
      </c>
      <c r="AJ10" s="119">
        <f t="shared" si="4"/>
        <v>3755.0757350558001</v>
      </c>
      <c r="AK10" s="125">
        <f t="shared" si="5"/>
        <v>0.57640450821365929</v>
      </c>
    </row>
    <row r="11" spans="1:43" ht="12.95" customHeight="1">
      <c r="A11" s="10"/>
      <c r="B11" s="38" t="s">
        <v>11</v>
      </c>
      <c r="C11" s="35">
        <v>11654.414527238574</v>
      </c>
      <c r="D11" s="31">
        <v>5465.1892849236219</v>
      </c>
      <c r="E11" s="31">
        <v>10446.236877125535</v>
      </c>
      <c r="F11" s="31">
        <v>6448.6239606511308</v>
      </c>
      <c r="G11" s="31">
        <v>2928.8136482939631</v>
      </c>
      <c r="H11" s="31">
        <v>6146.6338216410286</v>
      </c>
      <c r="I11" s="31">
        <v>2322.9095275586087</v>
      </c>
      <c r="J11" s="31">
        <v>8000.2507933258266</v>
      </c>
      <c r="K11" s="31">
        <v>910.25280539863491</v>
      </c>
      <c r="L11" s="31">
        <v>910.25280539863491</v>
      </c>
      <c r="M11" s="31">
        <v>910.25280539863491</v>
      </c>
      <c r="N11" s="31">
        <v>910.25280539863491</v>
      </c>
      <c r="O11" s="31">
        <v>3641.004882288285</v>
      </c>
      <c r="P11" s="31">
        <v>1062.3958222933065</v>
      </c>
      <c r="Q11" s="31">
        <v>2063.85069708736</v>
      </c>
      <c r="R11" s="31">
        <v>1991.9259266396245</v>
      </c>
      <c r="S11" s="31">
        <v>373.78720288277179</v>
      </c>
      <c r="T11" s="31">
        <v>5491.9240960024672</v>
      </c>
      <c r="U11" s="31">
        <v>687.4313829138373</v>
      </c>
      <c r="V11" s="31">
        <v>744.56146057821331</v>
      </c>
      <c r="W11" s="31">
        <v>-109.46204204448421</v>
      </c>
      <c r="X11" s="31">
        <v>-99.13389989021266</v>
      </c>
      <c r="Y11" s="31">
        <v>1223.4077989671857</v>
      </c>
      <c r="Z11" s="36">
        <v>627.84453218268573</v>
      </c>
      <c r="AA11" s="10"/>
      <c r="AB11" s="44"/>
      <c r="AC11" s="98">
        <f t="shared" si="6"/>
        <v>-0.77723512241225334</v>
      </c>
      <c r="AE11" s="126">
        <f t="shared" si="0"/>
        <v>1431.9928434920507</v>
      </c>
      <c r="AF11" s="120">
        <f t="shared" si="1"/>
        <v>-208.59594193469687</v>
      </c>
      <c r="AG11" s="127" t="s">
        <v>102</v>
      </c>
      <c r="AI11" s="126">
        <f t="shared" si="3"/>
        <v>-99.13389989021266</v>
      </c>
      <c r="AJ11" s="120">
        <f t="shared" si="4"/>
        <v>627.84453218268573</v>
      </c>
      <c r="AK11" s="127" t="s">
        <v>102</v>
      </c>
    </row>
    <row r="12" spans="1:43" ht="12.95" customHeight="1">
      <c r="A12" s="10"/>
      <c r="B12" s="37" t="s">
        <v>47</v>
      </c>
      <c r="C12" s="33">
        <v>8614.0991644568967</v>
      </c>
      <c r="D12" s="32">
        <v>9161.0297829379106</v>
      </c>
      <c r="E12" s="32">
        <v>7233.4092746380538</v>
      </c>
      <c r="F12" s="32">
        <v>-667.97411257109229</v>
      </c>
      <c r="G12" s="32">
        <v>1427.9583535470388</v>
      </c>
      <c r="H12" s="32">
        <v>-9179.0739456036426</v>
      </c>
      <c r="I12" s="32">
        <v>11456.7311282013</v>
      </c>
      <c r="J12" s="32">
        <v>643.63447918466056</v>
      </c>
      <c r="K12" s="32">
        <v>611.27131617359112</v>
      </c>
      <c r="L12" s="32">
        <v>-789.27694115134045</v>
      </c>
      <c r="M12" s="32">
        <v>-887.00202926412476</v>
      </c>
      <c r="N12" s="32">
        <v>2109.7226672362849</v>
      </c>
      <c r="O12" s="32">
        <v>1044.7150129944107</v>
      </c>
      <c r="P12" s="32">
        <v>-2449.3210173171733</v>
      </c>
      <c r="Q12" s="32">
        <v>-1494.1178564436614</v>
      </c>
      <c r="R12" s="32">
        <v>5746.8809511096879</v>
      </c>
      <c r="S12" s="32">
        <v>1685.9771833342234</v>
      </c>
      <c r="T12" s="32">
        <v>3489.4192606830766</v>
      </c>
      <c r="U12" s="32">
        <v>-707.02114372379344</v>
      </c>
      <c r="V12" s="32">
        <v>1855.205638326345</v>
      </c>
      <c r="W12" s="32">
        <v>1025.3665209504268</v>
      </c>
      <c r="X12" s="32">
        <v>1431.5877122550332</v>
      </c>
      <c r="Y12" s="32">
        <v>3605.1387278080115</v>
      </c>
      <c r="Z12" s="34">
        <v>287.25446758233642</v>
      </c>
      <c r="AA12" s="10"/>
      <c r="AB12" s="44"/>
      <c r="AC12" s="97">
        <f t="shared" si="6"/>
        <v>3.3162958784804228E-2</v>
      </c>
      <c r="AE12" s="124">
        <f t="shared" si="0"/>
        <v>1148.1844946025517</v>
      </c>
      <c r="AF12" s="119">
        <f t="shared" si="1"/>
        <v>2456.9542332054598</v>
      </c>
      <c r="AG12" s="125">
        <f t="shared" si="2"/>
        <v>1.1398601398601393</v>
      </c>
      <c r="AI12" s="124">
        <f t="shared" si="3"/>
        <v>1431.5877122550332</v>
      </c>
      <c r="AJ12" s="119">
        <f t="shared" si="4"/>
        <v>287.25446758233642</v>
      </c>
      <c r="AK12" s="125">
        <f t="shared" si="5"/>
        <v>-0.79934553424613153</v>
      </c>
    </row>
    <row r="13" spans="1:43" ht="12.95" customHeight="1">
      <c r="A13" s="10"/>
      <c r="B13" s="38" t="s">
        <v>13</v>
      </c>
      <c r="C13" s="35">
        <v>2797.5391498881431</v>
      </c>
      <c r="D13" s="31">
        <v>1335.1324212376053</v>
      </c>
      <c r="E13" s="31">
        <v>2311.7043121149895</v>
      </c>
      <c r="F13" s="31">
        <v>1826.1695906432747</v>
      </c>
      <c r="G13" s="31">
        <v>1839.5387607668795</v>
      </c>
      <c r="H13" s="31">
        <v>1509.4328120858734</v>
      </c>
      <c r="I13" s="31">
        <v>1005.5155141227216</v>
      </c>
      <c r="J13" s="31">
        <v>1565.5308483290487</v>
      </c>
      <c r="K13" s="31">
        <v>58.915438736227273</v>
      </c>
      <c r="L13" s="31">
        <v>365.69095977698134</v>
      </c>
      <c r="M13" s="31">
        <v>185.78653922739946</v>
      </c>
      <c r="N13" s="31">
        <v>-64.559936280366401</v>
      </c>
      <c r="O13" s="31">
        <v>545.83432895260853</v>
      </c>
      <c r="P13" s="31">
        <v>224.43147140772189</v>
      </c>
      <c r="Q13" s="31">
        <v>183.76807748441024</v>
      </c>
      <c r="R13" s="31">
        <v>342.15603025076285</v>
      </c>
      <c r="S13" s="31">
        <v>-243.29972137455221</v>
      </c>
      <c r="T13" s="31">
        <v>507.05187740480295</v>
      </c>
      <c r="U13" s="31">
        <v>346.76317249029398</v>
      </c>
      <c r="V13" s="31">
        <v>-459.24570160843041</v>
      </c>
      <c r="W13" s="31">
        <v>485.45757071547422</v>
      </c>
      <c r="X13" s="31">
        <v>-152.29395452024406</v>
      </c>
      <c r="Y13" s="31">
        <v>220.68108707709374</v>
      </c>
      <c r="Z13" s="36">
        <v>110.78143943568831</v>
      </c>
      <c r="AA13" s="10"/>
      <c r="AB13" s="44"/>
      <c r="AC13" s="98">
        <f t="shared" si="6"/>
        <v>-0.56477611678200368</v>
      </c>
      <c r="AE13" s="126">
        <f t="shared" si="0"/>
        <v>-112.48252911813643</v>
      </c>
      <c r="AF13" s="120">
        <f t="shared" si="1"/>
        <v>333.16361619523013</v>
      </c>
      <c r="AG13" s="127" t="s">
        <v>102</v>
      </c>
      <c r="AI13" s="126">
        <f t="shared" si="3"/>
        <v>-152.29395452024406</v>
      </c>
      <c r="AJ13" s="120">
        <f t="shared" si="4"/>
        <v>110.78143943568831</v>
      </c>
      <c r="AK13" s="127" t="s">
        <v>102</v>
      </c>
    </row>
    <row r="14" spans="1:43" ht="12.95" customHeight="1">
      <c r="A14" s="10"/>
      <c r="B14" s="37" t="s">
        <v>14</v>
      </c>
      <c r="C14" s="33">
        <v>4748.9435744469301</v>
      </c>
      <c r="D14" s="32">
        <v>7655.328228944396</v>
      </c>
      <c r="E14" s="32">
        <v>12451.745379876797</v>
      </c>
      <c r="F14" s="32">
        <v>-1124.2690058479532</v>
      </c>
      <c r="G14" s="32">
        <v>718.25507085301479</v>
      </c>
      <c r="H14" s="32">
        <v>7358.9403973509934</v>
      </c>
      <c r="I14" s="32">
        <v>2551.8296925003478</v>
      </c>
      <c r="J14" s="93">
        <v>4155.5269922879179</v>
      </c>
      <c r="K14" s="32">
        <v>124.78428249037569</v>
      </c>
      <c r="L14" s="32">
        <v>-2551.4403292181073</v>
      </c>
      <c r="M14" s="32">
        <v>-318.59816806053368</v>
      </c>
      <c r="N14" s="32">
        <v>2576.6626841895659</v>
      </c>
      <c r="O14" s="32">
        <v>-168.59153059869905</v>
      </c>
      <c r="P14" s="32">
        <v>6847.5520764229796</v>
      </c>
      <c r="Q14" s="32">
        <v>3835.7436645880321</v>
      </c>
      <c r="R14" s="32">
        <v>3671.2219716067398</v>
      </c>
      <c r="S14" s="32">
        <v>2948.1225951970277</v>
      </c>
      <c r="T14" s="32">
        <v>17302.640307814778</v>
      </c>
      <c r="U14" s="32">
        <v>9510.8596783139219</v>
      </c>
      <c r="V14" s="32">
        <v>6070.1386577925678</v>
      </c>
      <c r="W14" s="32">
        <v>966.73322240709933</v>
      </c>
      <c r="X14" s="32">
        <v>2071.2701053799224</v>
      </c>
      <c r="Y14" s="32">
        <v>18619.001663893509</v>
      </c>
      <c r="Z14" s="34">
        <v>3487.1266394797749</v>
      </c>
      <c r="AA14" s="10"/>
      <c r="AB14" s="44"/>
      <c r="AC14" s="97">
        <f t="shared" si="6"/>
        <v>7.6078640754278004E-2</v>
      </c>
      <c r="AE14" s="124">
        <f t="shared" si="0"/>
        <v>15580.99833610649</v>
      </c>
      <c r="AF14" s="119">
        <f t="shared" si="1"/>
        <v>3038.0033277870216</v>
      </c>
      <c r="AG14" s="125">
        <f t="shared" si="2"/>
        <v>-0.80501869891437361</v>
      </c>
      <c r="AI14" s="124">
        <f t="shared" si="3"/>
        <v>2071.2701053799224</v>
      </c>
      <c r="AJ14" s="119">
        <f t="shared" si="4"/>
        <v>3487.1266394797749</v>
      </c>
      <c r="AK14" s="125">
        <f t="shared" si="5"/>
        <v>0.68356924112519324</v>
      </c>
    </row>
    <row r="15" spans="1:43" ht="12.95" customHeight="1">
      <c r="A15" s="10"/>
      <c r="B15" s="38" t="s">
        <v>15</v>
      </c>
      <c r="C15" s="35">
        <v>33208.897588864034</v>
      </c>
      <c r="D15" s="31">
        <v>25339.646039914649</v>
      </c>
      <c r="E15" s="31">
        <v>63511.133470225868</v>
      </c>
      <c r="F15" s="31">
        <v>37520.603801169585</v>
      </c>
      <c r="G15" s="31">
        <v>30735.325090302864</v>
      </c>
      <c r="H15" s="31">
        <v>13890.923178807949</v>
      </c>
      <c r="I15" s="31">
        <v>31670.741382916378</v>
      </c>
      <c r="J15" s="31">
        <v>16068.565697030848</v>
      </c>
      <c r="K15" s="31">
        <v>14316.66604750166</v>
      </c>
      <c r="L15" s="31">
        <v>6845.8285479715914</v>
      </c>
      <c r="M15" s="31">
        <v>5591.1222381128373</v>
      </c>
      <c r="N15" s="31">
        <v>7510.6625167048978</v>
      </c>
      <c r="O15" s="31">
        <v>34264.279350290723</v>
      </c>
      <c r="P15" s="31">
        <v>4040.8935045556586</v>
      </c>
      <c r="Q15" s="31">
        <v>1138.393967075481</v>
      </c>
      <c r="R15" s="31">
        <v>-7736.085008060767</v>
      </c>
      <c r="S15" s="31">
        <v>2795.398831526204</v>
      </c>
      <c r="T15" s="31">
        <v>238.60129509665649</v>
      </c>
      <c r="U15" s="31">
        <v>2906.4096059031617</v>
      </c>
      <c r="V15" s="31">
        <v>7697.8053255048262</v>
      </c>
      <c r="W15" s="31">
        <v>20777.839274278427</v>
      </c>
      <c r="X15" s="31">
        <v>8220.8399713716026</v>
      </c>
      <c r="Y15" s="31">
        <v>39602.894177058239</v>
      </c>
      <c r="Z15" s="36">
        <v>22729.634679954812</v>
      </c>
      <c r="AA15" s="10"/>
      <c r="AB15" s="44"/>
      <c r="AC15" s="98">
        <f t="shared" si="6"/>
        <v>164.97937643639051</v>
      </c>
      <c r="AE15" s="126">
        <f t="shared" si="0"/>
        <v>10604.214931407987</v>
      </c>
      <c r="AF15" s="120">
        <f t="shared" si="1"/>
        <v>28998.67924565003</v>
      </c>
      <c r="AG15" s="127">
        <f t="shared" si="2"/>
        <v>1.7346370696203623</v>
      </c>
      <c r="AI15" s="126">
        <f t="shared" si="3"/>
        <v>8220.8399713716026</v>
      </c>
      <c r="AJ15" s="120">
        <f t="shared" si="4"/>
        <v>22729.634679954812</v>
      </c>
      <c r="AK15" s="127">
        <f t="shared" si="5"/>
        <v>1.7648798369885426</v>
      </c>
    </row>
    <row r="16" spans="1:43" ht="12.95" customHeight="1">
      <c r="A16" s="10"/>
      <c r="B16" s="37" t="s">
        <v>16</v>
      </c>
      <c r="C16" s="33">
        <v>47421.078796917725</v>
      </c>
      <c r="D16" s="32">
        <v>55685.954562570609</v>
      </c>
      <c r="E16" s="32">
        <v>80227.241615331965</v>
      </c>
      <c r="F16" s="32">
        <v>8114.0350877192977</v>
      </c>
      <c r="G16" s="32">
        <v>23806.612948041122</v>
      </c>
      <c r="H16" s="32">
        <v>65646.357615894041</v>
      </c>
      <c r="I16" s="32">
        <v>67573.396410185058</v>
      </c>
      <c r="J16" s="93">
        <v>28190.231362467865</v>
      </c>
      <c r="K16" s="32">
        <v>-4493.5616620204437</v>
      </c>
      <c r="L16" s="32">
        <v>-15648.480021239879</v>
      </c>
      <c r="M16" s="32">
        <v>12035.045798486659</v>
      </c>
      <c r="N16" s="32">
        <v>18586.220629231382</v>
      </c>
      <c r="O16" s="32">
        <v>10479.224744457721</v>
      </c>
      <c r="P16" s="32">
        <v>-2447.9235770200344</v>
      </c>
      <c r="Q16" s="32">
        <v>-2408.1199416213344</v>
      </c>
      <c r="R16" s="32">
        <v>-9150.8557781610707</v>
      </c>
      <c r="S16" s="32">
        <v>7140.7721905267344</v>
      </c>
      <c r="T16" s="32">
        <v>-6866.127106275706</v>
      </c>
      <c r="U16" s="32">
        <v>1826.9550748752081</v>
      </c>
      <c r="V16" s="32">
        <v>5608.4303937881314</v>
      </c>
      <c r="W16" s="32">
        <v>4392.6788685524125</v>
      </c>
      <c r="X16" s="32">
        <v>1498.6134220743206</v>
      </c>
      <c r="Y16" s="32">
        <v>13326.677759290073</v>
      </c>
      <c r="Z16" s="34">
        <v>14367.904772401631</v>
      </c>
      <c r="AA16" s="10"/>
      <c r="AB16" s="44"/>
      <c r="AC16" s="98" t="s">
        <v>102</v>
      </c>
      <c r="AE16" s="124">
        <f t="shared" si="0"/>
        <v>7435.3854686633395</v>
      </c>
      <c r="AF16" s="119">
        <f t="shared" si="1"/>
        <v>5891.2922906267331</v>
      </c>
      <c r="AG16" s="125">
        <f t="shared" si="2"/>
        <v>-0.20766820826495608</v>
      </c>
      <c r="AI16" s="124">
        <f t="shared" si="3"/>
        <v>1498.6134220743206</v>
      </c>
      <c r="AJ16" s="119">
        <f t="shared" si="4"/>
        <v>14367.904772401631</v>
      </c>
      <c r="AK16" s="125">
        <f t="shared" si="5"/>
        <v>8.5874656937972382</v>
      </c>
    </row>
    <row r="17" spans="1:37" ht="12.95" customHeight="1">
      <c r="A17" s="10"/>
      <c r="B17" s="38" t="s">
        <v>17</v>
      </c>
      <c r="C17" s="35">
        <v>623.06681820780511</v>
      </c>
      <c r="D17" s="31">
        <v>5358.1262469561952</v>
      </c>
      <c r="E17" s="31">
        <v>2111.7757924435318</v>
      </c>
      <c r="F17" s="31">
        <v>4489.8629886403505</v>
      </c>
      <c r="G17" s="31">
        <v>2436.5191678243959</v>
      </c>
      <c r="H17" s="31">
        <v>330.09362119205298</v>
      </c>
      <c r="I17" s="31">
        <v>1144.1773438152218</v>
      </c>
      <c r="J17" s="31">
        <v>1740.7638766066837</v>
      </c>
      <c r="K17" s="31">
        <v>122.32292048320721</v>
      </c>
      <c r="L17" s="31">
        <v>343.18280499137131</v>
      </c>
      <c r="M17" s="31">
        <v>32.945912651002253</v>
      </c>
      <c r="N17" s="31">
        <v>2318.700966414443</v>
      </c>
      <c r="O17" s="31">
        <v>2817.1526045400237</v>
      </c>
      <c r="P17" s="31">
        <v>319.82946663128564</v>
      </c>
      <c r="Q17" s="31">
        <v>796.43072177258841</v>
      </c>
      <c r="R17" s="31">
        <v>53.461756667108922</v>
      </c>
      <c r="S17" s="31">
        <v>500.8913175003317</v>
      </c>
      <c r="T17" s="31">
        <v>1670.6132625713146</v>
      </c>
      <c r="U17" s="31">
        <v>-179.2638846367166</v>
      </c>
      <c r="V17" s="31">
        <v>59.703132556849702</v>
      </c>
      <c r="W17" s="31">
        <v>-194.26143982251804</v>
      </c>
      <c r="X17" s="31">
        <v>23.89816195230172</v>
      </c>
      <c r="Y17" s="31">
        <v>-289.9240299500832</v>
      </c>
      <c r="Z17" s="36">
        <v>-27.519887578529701</v>
      </c>
      <c r="AA17" s="10"/>
      <c r="AB17" s="44"/>
      <c r="AC17" s="98">
        <f t="shared" ref="AC17" si="7">(Y17-T17)/T17</f>
        <v>-1.1735434743908644</v>
      </c>
      <c r="AE17" s="126">
        <f t="shared" si="0"/>
        <v>-119.56075207986689</v>
      </c>
      <c r="AF17" s="120">
        <f t="shared" si="1"/>
        <v>-170.36327787021634</v>
      </c>
      <c r="AG17" s="127" t="s">
        <v>102</v>
      </c>
      <c r="AI17" s="126">
        <f t="shared" si="3"/>
        <v>23.89816195230172</v>
      </c>
      <c r="AJ17" s="120">
        <f t="shared" si="4"/>
        <v>-27.519887578529701</v>
      </c>
      <c r="AK17" s="127" t="s">
        <v>102</v>
      </c>
    </row>
    <row r="18" spans="1:37" ht="12.95" customHeight="1">
      <c r="A18" s="10"/>
      <c r="B18" s="37" t="s">
        <v>48</v>
      </c>
      <c r="C18" s="33">
        <v>7710.9682754473015</v>
      </c>
      <c r="D18" s="32">
        <v>6817.2205085551332</v>
      </c>
      <c r="E18" s="32">
        <v>3951.609837137099</v>
      </c>
      <c r="F18" s="32">
        <v>6314.4551688606043</v>
      </c>
      <c r="G18" s="32">
        <v>1998.1008307926359</v>
      </c>
      <c r="H18" s="32">
        <v>2194.7097867147404</v>
      </c>
      <c r="I18" s="32">
        <v>6315.415742727283</v>
      </c>
      <c r="J18" s="32">
        <v>14427.225649626595</v>
      </c>
      <c r="K18" s="32">
        <v>926.7611749977749</v>
      </c>
      <c r="L18" s="32">
        <v>-971.01231451411275</v>
      </c>
      <c r="M18" s="32">
        <v>-2203.4590711136016</v>
      </c>
      <c r="N18" s="32">
        <v>5653.6861379978764</v>
      </c>
      <c r="O18" s="32">
        <v>3405.9759273679374</v>
      </c>
      <c r="P18" s="32">
        <v>2011.6317490696163</v>
      </c>
      <c r="Q18" s="32">
        <v>-1362.6981232409548</v>
      </c>
      <c r="R18" s="32">
        <v>2479.2246552411216</v>
      </c>
      <c r="S18" s="32">
        <v>4361.2452158915585</v>
      </c>
      <c r="T18" s="32">
        <v>7489.4034969613413</v>
      </c>
      <c r="U18" s="32">
        <v>558.1484093497711</v>
      </c>
      <c r="V18" s="32">
        <v>-1409.6507267348152</v>
      </c>
      <c r="W18" s="32">
        <v>1188.4280822653782</v>
      </c>
      <c r="X18" s="32">
        <v>-17935.588368661218</v>
      </c>
      <c r="Y18" s="32">
        <v>-17598.662603780882</v>
      </c>
      <c r="Z18" s="34">
        <v>-9428.9147616490991</v>
      </c>
      <c r="AA18" s="10"/>
      <c r="AB18" s="44"/>
      <c r="AC18" s="97" t="s">
        <v>102</v>
      </c>
      <c r="AE18" s="124">
        <f t="shared" si="0"/>
        <v>-851.50231738504408</v>
      </c>
      <c r="AF18" s="119">
        <f t="shared" si="1"/>
        <v>-16747.16028639584</v>
      </c>
      <c r="AG18" s="125" t="s">
        <v>102</v>
      </c>
      <c r="AI18" s="124">
        <f t="shared" si="3"/>
        <v>-17935.588368661218</v>
      </c>
      <c r="AJ18" s="119">
        <f t="shared" si="4"/>
        <v>-9428.9147616490991</v>
      </c>
      <c r="AK18" s="125" t="s">
        <v>102</v>
      </c>
    </row>
    <row r="19" spans="1:37" ht="12.95" customHeight="1">
      <c r="A19" s="10"/>
      <c r="B19" s="38" t="s">
        <v>49</v>
      </c>
      <c r="C19" s="35">
        <v>3076.0178117048345</v>
      </c>
      <c r="D19" s="31">
        <v>3858.4692417739625</v>
      </c>
      <c r="E19" s="31">
        <v>6822.1285892634205</v>
      </c>
      <c r="F19" s="31">
        <v>919.14772727272725</v>
      </c>
      <c r="G19" s="31">
        <v>78.756267184214778</v>
      </c>
      <c r="H19" s="31">
        <v>245.13629499469087</v>
      </c>
      <c r="I19" s="31">
        <v>1107.2941833815337</v>
      </c>
      <c r="J19" s="31">
        <v>1024.8400817453125</v>
      </c>
      <c r="K19" s="31">
        <v>140.86409303955065</v>
      </c>
      <c r="L19" s="31">
        <v>60.556253141181692</v>
      </c>
      <c r="M19" s="31">
        <v>139.41526135450209</v>
      </c>
      <c r="N19" s="31">
        <v>56.046048291115305</v>
      </c>
      <c r="O19" s="31">
        <v>396.88165582634974</v>
      </c>
      <c r="P19" s="31">
        <v>-35.076443164678459</v>
      </c>
      <c r="Q19" s="31">
        <v>168.58631564513917</v>
      </c>
      <c r="R19" s="31">
        <v>409.28801590566297</v>
      </c>
      <c r="S19" s="31">
        <v>-95.391128479363772</v>
      </c>
      <c r="T19" s="31">
        <v>447.40675990675987</v>
      </c>
      <c r="U19" s="31">
        <v>662.93089788098359</v>
      </c>
      <c r="V19" s="31">
        <v>-678.7312134323912</v>
      </c>
      <c r="W19" s="31">
        <v>-33.382336551270285</v>
      </c>
      <c r="X19" s="31">
        <v>-26.990942112769069</v>
      </c>
      <c r="Y19" s="31">
        <v>-76.173594215446855</v>
      </c>
      <c r="Z19" s="36">
        <v>-89.212164247551698</v>
      </c>
      <c r="AA19" s="10"/>
      <c r="AB19" s="44"/>
      <c r="AC19" s="98" t="s">
        <v>102</v>
      </c>
      <c r="AE19" s="126">
        <f t="shared" si="0"/>
        <v>-15.800315551407607</v>
      </c>
      <c r="AF19" s="120">
        <f t="shared" si="1"/>
        <v>-60.373278664039354</v>
      </c>
      <c r="AG19" s="127" t="s">
        <v>102</v>
      </c>
      <c r="AI19" s="126">
        <f t="shared" si="3"/>
        <v>-26.990942112769069</v>
      </c>
      <c r="AJ19" s="120">
        <f t="shared" si="4"/>
        <v>-89.212164247551698</v>
      </c>
      <c r="AK19" s="127" t="s">
        <v>102</v>
      </c>
    </row>
    <row r="20" spans="1:37" ht="12.95" customHeight="1">
      <c r="A20" s="10"/>
      <c r="B20" s="37" t="s">
        <v>20</v>
      </c>
      <c r="C20" s="33">
        <v>-31670.395227442208</v>
      </c>
      <c r="D20" s="32">
        <v>-5545.3746705158783</v>
      </c>
      <c r="E20" s="32">
        <v>24711.841204654345</v>
      </c>
      <c r="F20" s="32">
        <v>-16421.052631578947</v>
      </c>
      <c r="G20" s="32">
        <v>25716.865796054459</v>
      </c>
      <c r="H20" s="32">
        <v>42806.622516556294</v>
      </c>
      <c r="I20" s="93">
        <v>23566.161124252121</v>
      </c>
      <c r="J20" s="32">
        <v>46643.958868894602</v>
      </c>
      <c r="K20" s="32">
        <v>29911.058011416437</v>
      </c>
      <c r="L20" s="32">
        <v>8527.8109650869519</v>
      </c>
      <c r="M20" s="32">
        <v>6163.5470596044079</v>
      </c>
      <c r="N20" s="32">
        <v>2013.8059206159564</v>
      </c>
      <c r="O20" s="32">
        <v>46616.221956723748</v>
      </c>
      <c r="P20" s="32">
        <v>-3159.0818628101365</v>
      </c>
      <c r="Q20" s="32">
        <v>13147.140772190525</v>
      </c>
      <c r="R20" s="32">
        <v>22489.054000265358</v>
      </c>
      <c r="S20" s="32">
        <v>4939.6311529786381</v>
      </c>
      <c r="T20" s="32">
        <v>37416.744062624384</v>
      </c>
      <c r="U20" s="32">
        <v>13895.729339988908</v>
      </c>
      <c r="V20" s="32">
        <v>24942.872989462008</v>
      </c>
      <c r="W20" s="32">
        <v>5417.6372712146422</v>
      </c>
      <c r="X20" s="32">
        <v>144104.2706600111</v>
      </c>
      <c r="Y20" s="32">
        <v>188360.51026067664</v>
      </c>
      <c r="Z20" s="34">
        <v>18825.085418274</v>
      </c>
      <c r="AA20" s="10"/>
      <c r="AB20" s="44"/>
      <c r="AC20" s="97">
        <f>(Y20-T20)/T20</f>
        <v>4.0341234914886703</v>
      </c>
      <c r="AE20" s="124">
        <f t="shared" si="0"/>
        <v>38838.602329450914</v>
      </c>
      <c r="AF20" s="119">
        <f t="shared" si="1"/>
        <v>149521.90793122575</v>
      </c>
      <c r="AG20" s="125">
        <f t="shared" si="2"/>
        <v>2.8498272070373867</v>
      </c>
      <c r="AI20" s="124">
        <f t="shared" si="3"/>
        <v>144104.2706600111</v>
      </c>
      <c r="AJ20" s="119">
        <f t="shared" si="4"/>
        <v>18825.085418274</v>
      </c>
      <c r="AK20" s="125">
        <f t="shared" si="5"/>
        <v>-0.8693648333109536</v>
      </c>
    </row>
    <row r="21" spans="1:37" ht="12.95" customHeight="1">
      <c r="A21" s="10"/>
      <c r="B21" s="38" t="s">
        <v>101</v>
      </c>
      <c r="C21" s="35">
        <v>4818.5</v>
      </c>
      <c r="D21" s="31">
        <v>14395.7</v>
      </c>
      <c r="E21" s="31">
        <v>8798.4</v>
      </c>
      <c r="F21" s="31">
        <v>10274.5</v>
      </c>
      <c r="G21" s="31">
        <v>4607</v>
      </c>
      <c r="H21" s="31">
        <v>6335.4</v>
      </c>
      <c r="I21" s="31">
        <v>8727.9</v>
      </c>
      <c r="J21" s="31">
        <v>8467.7999999999993</v>
      </c>
      <c r="K21" s="31">
        <v>3016.7</v>
      </c>
      <c r="L21" s="31">
        <v>5393.3</v>
      </c>
      <c r="M21" s="31">
        <v>2543.6</v>
      </c>
      <c r="N21" s="31">
        <v>1494.8</v>
      </c>
      <c r="O21" s="31">
        <v>12448.4</v>
      </c>
      <c r="P21" s="31">
        <v>3213.6</v>
      </c>
      <c r="Q21" s="31">
        <v>1498.5</v>
      </c>
      <c r="R21" s="31">
        <v>2055.5</v>
      </c>
      <c r="S21" s="31">
        <v>-29.5</v>
      </c>
      <c r="T21" s="31">
        <v>6738.1</v>
      </c>
      <c r="U21" s="31">
        <v>4724.2</v>
      </c>
      <c r="V21" s="31">
        <v>3258.6</v>
      </c>
      <c r="W21" s="31">
        <v>2379.1</v>
      </c>
      <c r="X21" s="31">
        <v>1148</v>
      </c>
      <c r="Y21" s="31">
        <v>11509.9</v>
      </c>
      <c r="Z21" s="36">
        <v>2948</v>
      </c>
      <c r="AA21" s="10"/>
      <c r="AB21" s="44"/>
      <c r="AC21" s="98">
        <f>(Y21-T21)/T21</f>
        <v>0.70818183167361703</v>
      </c>
      <c r="AE21" s="126">
        <f t="shared" si="0"/>
        <v>7982.7999999999993</v>
      </c>
      <c r="AF21" s="120">
        <f t="shared" si="1"/>
        <v>3527.1</v>
      </c>
      <c r="AG21" s="127">
        <f t="shared" si="2"/>
        <v>-0.55816254948138488</v>
      </c>
      <c r="AI21" s="126">
        <f t="shared" si="3"/>
        <v>1148</v>
      </c>
      <c r="AJ21" s="120">
        <f t="shared" si="4"/>
        <v>2948</v>
      </c>
      <c r="AK21" s="127">
        <f t="shared" si="5"/>
        <v>1.5679442508710801</v>
      </c>
    </row>
    <row r="22" spans="1:37" ht="12.95" customHeight="1">
      <c r="A22" s="10"/>
      <c r="B22" s="37" t="s">
        <v>21</v>
      </c>
      <c r="C22" s="33">
        <v>19960.228685060902</v>
      </c>
      <c r="D22" s="32">
        <v>39259.445211497426</v>
      </c>
      <c r="E22" s="32">
        <v>40209.445585215602</v>
      </c>
      <c r="F22" s="32">
        <v>-10814.327485380116</v>
      </c>
      <c r="G22" s="32">
        <v>20077.79938871909</v>
      </c>
      <c r="H22" s="32">
        <v>9178.8079470198682</v>
      </c>
      <c r="I22" s="32">
        <v>34355.085571170166</v>
      </c>
      <c r="J22" s="93">
        <v>92.544987146529564</v>
      </c>
      <c r="K22" s="32"/>
      <c r="L22" s="32"/>
      <c r="M22" s="32"/>
      <c r="N22" s="32"/>
      <c r="O22" s="32">
        <v>24267.970264170985</v>
      </c>
      <c r="P22" s="32">
        <v>-124.67294679580733</v>
      </c>
      <c r="Q22" s="32">
        <v>7696.8236698951832</v>
      </c>
      <c r="R22" s="32">
        <v>3680.615629560833</v>
      </c>
      <c r="S22" s="32">
        <v>8465.445137322542</v>
      </c>
      <c r="T22" s="32">
        <v>19718.214143558445</v>
      </c>
      <c r="U22" s="32">
        <v>5178.723239046034</v>
      </c>
      <c r="V22" s="32">
        <v>869.98779811425402</v>
      </c>
      <c r="W22" s="32">
        <v>4378.3305601774819</v>
      </c>
      <c r="X22" s="32">
        <v>4568.5313366611208</v>
      </c>
      <c r="Y22" s="32">
        <v>14995.571824736551</v>
      </c>
      <c r="Z22" s="34">
        <v>3170.5841507770306</v>
      </c>
      <c r="AA22" s="10"/>
      <c r="AB22" s="44"/>
      <c r="AC22" s="97">
        <f>(Y22-T22)/T22</f>
        <v>-0.23950659448359268</v>
      </c>
      <c r="AE22" s="124">
        <f t="shared" si="0"/>
        <v>6048.7110371602885</v>
      </c>
      <c r="AF22" s="119">
        <f t="shared" si="1"/>
        <v>8946.8618968386036</v>
      </c>
      <c r="AG22" s="125">
        <f t="shared" si="2"/>
        <v>0.47913528053721033</v>
      </c>
      <c r="AI22" s="124">
        <f t="shared" si="3"/>
        <v>4568.5313366611208</v>
      </c>
      <c r="AJ22" s="119">
        <f t="shared" si="4"/>
        <v>3170.5841507770306</v>
      </c>
      <c r="AK22" s="125">
        <f t="shared" si="5"/>
        <v>-0.30599487731778813</v>
      </c>
    </row>
    <row r="23" spans="1:37" ht="12.95" customHeight="1">
      <c r="A23" s="10"/>
      <c r="B23" s="38" t="s">
        <v>94</v>
      </c>
      <c r="C23" s="35">
        <v>2778.3832879200727</v>
      </c>
      <c r="D23" s="31">
        <v>-6502.7932960893859</v>
      </c>
      <c r="E23" s="31">
        <v>22547.554347826084</v>
      </c>
      <c r="F23" s="31">
        <v>24418.222265209402</v>
      </c>
      <c r="G23" s="31">
        <v>11938.655551993161</v>
      </c>
      <c r="H23" s="31">
        <v>-1252.2703810138034</v>
      </c>
      <c r="I23" s="31">
        <v>-1757.1830964747376</v>
      </c>
      <c r="J23" s="31">
        <v>1731.5474922631652</v>
      </c>
      <c r="K23" s="31">
        <v>1154.7355942380025</v>
      </c>
      <c r="L23" s="31">
        <v>1222.3598615136975</v>
      </c>
      <c r="M23" s="31">
        <v>59.427386393792503</v>
      </c>
      <c r="N23" s="31">
        <v>-132.17470422067643</v>
      </c>
      <c r="O23" s="31">
        <v>2303.3235278145785</v>
      </c>
      <c r="P23" s="31">
        <v>706.67705897635756</v>
      </c>
      <c r="Q23" s="31">
        <v>-913.57849736649428</v>
      </c>
      <c r="R23" s="31">
        <v>431.75322988261416</v>
      </c>
      <c r="S23" s="31">
        <v>1920.6877819504477</v>
      </c>
      <c r="T23" s="31">
        <v>10621.88525945346</v>
      </c>
      <c r="U23" s="31">
        <v>1676.8276305491713</v>
      </c>
      <c r="V23" s="31">
        <v>135.53461380486155</v>
      </c>
      <c r="W23" s="31">
        <v>-4181.7386942231678</v>
      </c>
      <c r="X23" s="31">
        <v>-383.46378539912047</v>
      </c>
      <c r="Y23" s="31">
        <v>-2251.1968780758712</v>
      </c>
      <c r="Z23" s="36">
        <v>9020.3271438980883</v>
      </c>
      <c r="AA23" s="10"/>
      <c r="AB23" s="44"/>
      <c r="AC23" s="98" t="s">
        <v>102</v>
      </c>
      <c r="AE23" s="126">
        <f t="shared" si="0"/>
        <v>1812.3622443540328</v>
      </c>
      <c r="AF23" s="120">
        <f t="shared" si="1"/>
        <v>-4565.2024796222886</v>
      </c>
      <c r="AG23" s="127" t="s">
        <v>102</v>
      </c>
      <c r="AI23" s="126">
        <f t="shared" si="3"/>
        <v>-383.46378539912047</v>
      </c>
      <c r="AJ23" s="120">
        <f t="shared" si="4"/>
        <v>9020.3271438980883</v>
      </c>
      <c r="AK23" s="127" t="s">
        <v>102</v>
      </c>
    </row>
    <row r="24" spans="1:37" ht="12.95" customHeight="1">
      <c r="A24" s="10"/>
      <c r="B24" s="37" t="s">
        <v>86</v>
      </c>
      <c r="C24" s="33">
        <v>13643.2</v>
      </c>
      <c r="D24" s="32">
        <v>9161.9</v>
      </c>
      <c r="E24" s="32">
        <v>8826.9</v>
      </c>
      <c r="F24" s="32">
        <v>11187.5</v>
      </c>
      <c r="G24" s="32">
        <v>9021.9</v>
      </c>
      <c r="H24" s="32">
        <v>9497.4</v>
      </c>
      <c r="I24" s="32">
        <v>9773</v>
      </c>
      <c r="J24" s="32">
        <v>9495.9</v>
      </c>
      <c r="K24" s="32">
        <v>2280.6</v>
      </c>
      <c r="L24" s="32">
        <v>5058.8</v>
      </c>
      <c r="M24" s="32">
        <v>2363.1</v>
      </c>
      <c r="N24" s="32">
        <v>3064.1</v>
      </c>
      <c r="O24" s="32">
        <v>12766.6</v>
      </c>
      <c r="P24" s="32">
        <v>3392.6</v>
      </c>
      <c r="Q24" s="32">
        <v>1577.1</v>
      </c>
      <c r="R24" s="32">
        <v>2020.3</v>
      </c>
      <c r="S24" s="32">
        <v>2283.6</v>
      </c>
      <c r="T24" s="32">
        <v>9273.6</v>
      </c>
      <c r="U24" s="32">
        <v>1310.8</v>
      </c>
      <c r="V24" s="32">
        <v>-443.3</v>
      </c>
      <c r="W24" s="32">
        <v>2884</v>
      </c>
      <c r="X24" s="32">
        <v>1290.5</v>
      </c>
      <c r="Y24" s="32">
        <v>5042</v>
      </c>
      <c r="Z24" s="34">
        <v>726.1</v>
      </c>
      <c r="AA24" s="10"/>
      <c r="AB24" s="44"/>
      <c r="AC24" s="97">
        <f>(Y24-T24)/T24</f>
        <v>-0.45630607315389926</v>
      </c>
      <c r="AE24" s="124">
        <f t="shared" si="0"/>
        <v>867.5</v>
      </c>
      <c r="AF24" s="119">
        <f t="shared" si="1"/>
        <v>4174.5</v>
      </c>
      <c r="AG24" s="125">
        <f t="shared" si="2"/>
        <v>3.8121037463976943</v>
      </c>
      <c r="AI24" s="124">
        <f t="shared" si="3"/>
        <v>1290.5</v>
      </c>
      <c r="AJ24" s="119">
        <f t="shared" si="4"/>
        <v>726.1</v>
      </c>
      <c r="AK24" s="125">
        <f t="shared" si="5"/>
        <v>-0.43734986439364587</v>
      </c>
    </row>
    <row r="25" spans="1:37" ht="12.95" customHeight="1">
      <c r="A25" s="10"/>
      <c r="B25" s="107" t="s">
        <v>121</v>
      </c>
      <c r="C25" s="35">
        <v>705.94084016902809</v>
      </c>
      <c r="D25" s="31">
        <v>1665.6206853269739</v>
      </c>
      <c r="E25" s="31">
        <v>2324.4353182751538</v>
      </c>
      <c r="F25" s="31">
        <v>1260.233918128655</v>
      </c>
      <c r="G25" s="31">
        <v>94.47068630175049</v>
      </c>
      <c r="H25" s="31">
        <v>378.80794701986753</v>
      </c>
      <c r="I25" s="31">
        <v>1454.0141922916378</v>
      </c>
      <c r="J25" s="31">
        <v>1110.5398457583547</v>
      </c>
      <c r="K25" s="31">
        <v>179.2114695340502</v>
      </c>
      <c r="L25" s="31">
        <v>211.07128634010354</v>
      </c>
      <c r="M25" s="31">
        <v>94.251958051241203</v>
      </c>
      <c r="N25" s="31">
        <v>419.48758794636933</v>
      </c>
      <c r="O25" s="31">
        <v>904.02230187176428</v>
      </c>
      <c r="P25" s="31">
        <v>180.44314714077217</v>
      </c>
      <c r="Q25" s="31">
        <v>98.182300650126038</v>
      </c>
      <c r="R25" s="31">
        <v>29.189332625713146</v>
      </c>
      <c r="S25" s="31">
        <v>291.89332625713149</v>
      </c>
      <c r="T25" s="31">
        <v>595.72774313387288</v>
      </c>
      <c r="U25" s="31">
        <v>269.55074875207987</v>
      </c>
      <c r="V25" s="31">
        <v>125.34664448141986</v>
      </c>
      <c r="W25" s="31">
        <v>175.26344980587911</v>
      </c>
      <c r="X25" s="31">
        <v>68.774265113699386</v>
      </c>
      <c r="Y25" s="31">
        <v>638.9351081530782</v>
      </c>
      <c r="Z25" s="36">
        <v>-96.991072412652926</v>
      </c>
      <c r="AA25" s="10"/>
      <c r="AB25" s="44"/>
      <c r="AC25" s="98">
        <f>(Y25-T25)/T25</f>
        <v>7.2528710501058025E-2</v>
      </c>
      <c r="AE25" s="126">
        <f t="shared" si="0"/>
        <v>394.89739323349971</v>
      </c>
      <c r="AF25" s="120">
        <f t="shared" si="1"/>
        <v>244.03771491957849</v>
      </c>
      <c r="AG25" s="127">
        <f t="shared" si="2"/>
        <v>-0.38202247191011229</v>
      </c>
      <c r="AI25" s="126">
        <f t="shared" si="3"/>
        <v>68.774265113699386</v>
      </c>
      <c r="AJ25" s="120">
        <f t="shared" si="4"/>
        <v>-96.991072412652926</v>
      </c>
      <c r="AK25" s="127" t="s">
        <v>102</v>
      </c>
    </row>
    <row r="26" spans="1:37" ht="12.95" customHeight="1">
      <c r="A26" s="10"/>
      <c r="B26" s="37" t="s">
        <v>50</v>
      </c>
      <c r="C26" s="33">
        <v>5975.6400695998009</v>
      </c>
      <c r="D26" s="32">
        <v>31802.435044558806</v>
      </c>
      <c r="E26" s="32">
        <v>-28265.571526351814</v>
      </c>
      <c r="F26" s="32">
        <v>11194.444444444443</v>
      </c>
      <c r="G26" s="32">
        <v>20666.851903306473</v>
      </c>
      <c r="H26" s="32">
        <v>35660.927152317883</v>
      </c>
      <c r="I26" s="32">
        <v>13301.794907471824</v>
      </c>
      <c r="J26" s="93">
        <v>4422.8791773778921</v>
      </c>
      <c r="K26" s="32"/>
      <c r="L26" s="32"/>
      <c r="M26" s="32"/>
      <c r="N26" s="32"/>
      <c r="O26" s="32">
        <v>15368.379131819993</v>
      </c>
      <c r="P26" s="32">
        <v>4370.4391667772325</v>
      </c>
      <c r="Q26" s="32">
        <v>7988.5896245190388</v>
      </c>
      <c r="R26" s="32">
        <v>-18135.863075494228</v>
      </c>
      <c r="S26" s="32">
        <v>17850.603688470212</v>
      </c>
      <c r="T26" s="32">
        <v>12073.769404272256</v>
      </c>
      <c r="U26" s="32">
        <v>29792.567942318361</v>
      </c>
      <c r="V26" s="32">
        <v>-27858.014420410429</v>
      </c>
      <c r="W26" s="32">
        <v>24261.785912368276</v>
      </c>
      <c r="X26" s="32">
        <v>-1596.228508042152</v>
      </c>
      <c r="Y26" s="32">
        <v>24600.110926234054</v>
      </c>
      <c r="Z26" s="34">
        <v>1107.6821338035932</v>
      </c>
      <c r="AA26" s="10"/>
      <c r="AB26" s="44"/>
      <c r="AC26" s="97">
        <f>(Y26-T26)/T26</f>
        <v>1.0374839126486382</v>
      </c>
      <c r="AE26" s="124">
        <f t="shared" si="0"/>
        <v>1934.553521907932</v>
      </c>
      <c r="AF26" s="119">
        <f t="shared" si="1"/>
        <v>22665.557404326122</v>
      </c>
      <c r="AG26" s="125">
        <f t="shared" si="2"/>
        <v>10.716169724770637</v>
      </c>
      <c r="AI26" s="124">
        <f t="shared" si="3"/>
        <v>-1596.228508042152</v>
      </c>
      <c r="AJ26" s="119">
        <f t="shared" si="4"/>
        <v>1107.6821338035932</v>
      </c>
      <c r="AK26" s="125" t="s">
        <v>102</v>
      </c>
    </row>
    <row r="27" spans="1:37" ht="12.95" customHeight="1">
      <c r="A27" s="10"/>
      <c r="B27" s="38" t="s">
        <v>131</v>
      </c>
      <c r="C27" s="35">
        <v>25971.074700000001</v>
      </c>
      <c r="D27" s="31">
        <v>21109.9683</v>
      </c>
      <c r="E27" s="31">
        <v>32407.302199999998</v>
      </c>
      <c r="F27" s="31">
        <v>29078.447800000002</v>
      </c>
      <c r="G27" s="31">
        <v>17899.614399999999</v>
      </c>
      <c r="H27" s="31">
        <v>26431.284199999998</v>
      </c>
      <c r="I27" s="31">
        <v>23649.2084</v>
      </c>
      <c r="J27" s="31">
        <v>20436.852900000002</v>
      </c>
      <c r="K27" s="31">
        <v>9289.3711000000003</v>
      </c>
      <c r="L27" s="31">
        <v>20520.8871</v>
      </c>
      <c r="M27" s="31">
        <v>3887.6314000000002</v>
      </c>
      <c r="N27" s="31">
        <v>12156.679099999999</v>
      </c>
      <c r="O27" s="31">
        <v>45854.568700000003</v>
      </c>
      <c r="P27" s="31">
        <v>11680.4318</v>
      </c>
      <c r="Q27" s="31">
        <v>3789.3083000000001</v>
      </c>
      <c r="R27" s="31">
        <v>2950.4061999999999</v>
      </c>
      <c r="S27" s="31">
        <v>7255.2938999999997</v>
      </c>
      <c r="T27" s="31">
        <v>25675.440200000001</v>
      </c>
      <c r="U27" s="31">
        <v>9315.8608000000004</v>
      </c>
      <c r="V27" s="31">
        <v>6228.9624999999996</v>
      </c>
      <c r="W27" s="31">
        <v>8593.6466</v>
      </c>
      <c r="X27" s="31">
        <v>6146.1256999999996</v>
      </c>
      <c r="Y27" s="31">
        <v>30284.595600000001</v>
      </c>
      <c r="Z27" s="36">
        <v>7896.3995999999997</v>
      </c>
      <c r="AA27" s="10"/>
      <c r="AB27" s="44"/>
      <c r="AC27" s="98">
        <f>(Y27-T27)/T27</f>
        <v>0.17951611984436394</v>
      </c>
      <c r="AE27" s="126">
        <f t="shared" si="0"/>
        <v>15544.8233</v>
      </c>
      <c r="AF27" s="120">
        <f t="shared" si="1"/>
        <v>14739.772300000001</v>
      </c>
      <c r="AG27" s="127">
        <f t="shared" si="2"/>
        <v>-5.1789009399675803E-2</v>
      </c>
      <c r="AI27" s="126">
        <f t="shared" si="3"/>
        <v>6146.1256999999996</v>
      </c>
      <c r="AJ27" s="120">
        <f t="shared" si="4"/>
        <v>7896.3995999999997</v>
      </c>
      <c r="AK27" s="127">
        <f t="shared" si="5"/>
        <v>0.28477678222558972</v>
      </c>
    </row>
    <row r="28" spans="1:37" ht="12.95" customHeight="1">
      <c r="A28" s="10"/>
      <c r="B28" s="37" t="s">
        <v>51</v>
      </c>
      <c r="C28" s="33">
        <v>39076.559781257769</v>
      </c>
      <c r="D28" s="32">
        <v>13901.092004518639</v>
      </c>
      <c r="E28" s="32">
        <v>119733.05954825462</v>
      </c>
      <c r="F28" s="32">
        <v>5751.4619883040932</v>
      </c>
      <c r="G28" s="32">
        <v>38748.263406501806</v>
      </c>
      <c r="H28" s="32">
        <v>-7185.4304635761591</v>
      </c>
      <c r="I28" s="32">
        <v>24391.262000834842</v>
      </c>
      <c r="J28" s="32">
        <v>20120.822622107968</v>
      </c>
      <c r="K28" s="32">
        <v>13939.997345015267</v>
      </c>
      <c r="L28" s="32">
        <v>339.83804593123591</v>
      </c>
      <c r="M28" s="32">
        <v>26115.75733439533</v>
      </c>
      <c r="N28" s="32">
        <v>10965.086950750034</v>
      </c>
      <c r="O28" s="32">
        <v>51363.334660825705</v>
      </c>
      <c r="P28" s="32">
        <v>13464.2430675335</v>
      </c>
      <c r="Q28" s="32">
        <v>23374.021493963115</v>
      </c>
      <c r="R28" s="32">
        <v>7448.5869709433455</v>
      </c>
      <c r="S28" s="32">
        <v>7910.3091415682629</v>
      </c>
      <c r="T28" s="32">
        <v>52197.160674008221</v>
      </c>
      <c r="U28" s="32">
        <v>13308.929561841376</v>
      </c>
      <c r="V28" s="32">
        <v>-755.40765391014975</v>
      </c>
      <c r="W28" s="32">
        <v>61770.382695507491</v>
      </c>
      <c r="X28" s="32">
        <v>-7301.164725457571</v>
      </c>
      <c r="Y28" s="32">
        <v>67022.739877981148</v>
      </c>
      <c r="Z28" s="34">
        <v>36125.867959880969</v>
      </c>
      <c r="AA28" s="10"/>
      <c r="AB28" s="44"/>
      <c r="AC28" s="97">
        <f>(Y28-T28)/T28</f>
        <v>0.28403037660543445</v>
      </c>
      <c r="AE28" s="124">
        <f t="shared" si="0"/>
        <v>12553.521907931226</v>
      </c>
      <c r="AF28" s="119">
        <f t="shared" si="1"/>
        <v>54469.217970049918</v>
      </c>
      <c r="AG28" s="125">
        <f t="shared" si="2"/>
        <v>3.3389590880975519</v>
      </c>
      <c r="AI28" s="124">
        <f t="shared" si="3"/>
        <v>-7301.164725457571</v>
      </c>
      <c r="AJ28" s="119">
        <f t="shared" si="4"/>
        <v>36125.867959880969</v>
      </c>
      <c r="AK28" s="125" t="s">
        <v>102</v>
      </c>
    </row>
    <row r="29" spans="1:37" ht="12.95" customHeight="1">
      <c r="A29" s="10"/>
      <c r="B29" s="38" t="s">
        <v>24</v>
      </c>
      <c r="C29" s="35">
        <v>1203.5472972972973</v>
      </c>
      <c r="D29" s="31">
        <v>3707.1873378308251</v>
      </c>
      <c r="E29" s="31">
        <v>3588.5378398236589</v>
      </c>
      <c r="F29" s="31">
        <v>3116.8011224131883</v>
      </c>
      <c r="G29" s="31">
        <v>701.25</v>
      </c>
      <c r="H29" s="31">
        <v>-61.261261261261261</v>
      </c>
      <c r="I29" s="31">
        <v>4221.8543046357618</v>
      </c>
      <c r="J29" s="31">
        <v>3395.9514170040484</v>
      </c>
      <c r="K29" s="31">
        <v>765.32284496886268</v>
      </c>
      <c r="L29" s="31">
        <v>-65.552277941658474</v>
      </c>
      <c r="M29" s="31">
        <v>730.08849557522126</v>
      </c>
      <c r="N29" s="31">
        <v>401.50770239265819</v>
      </c>
      <c r="O29" s="31">
        <v>1831.3667649950837</v>
      </c>
      <c r="P29" s="31">
        <v>601.2605738928512</v>
      </c>
      <c r="Q29" s="31">
        <v>-418.80908940122742</v>
      </c>
      <c r="R29" s="31">
        <v>-562.28230220600437</v>
      </c>
      <c r="S29" s="31">
        <v>2872.7815558135676</v>
      </c>
      <c r="T29" s="31">
        <v>2492.9507380991872</v>
      </c>
      <c r="U29" s="31">
        <v>824.85009064286714</v>
      </c>
      <c r="V29" s="31">
        <v>211.26760563380282</v>
      </c>
      <c r="W29" s="31">
        <v>-1701.2968902524055</v>
      </c>
      <c r="X29" s="31">
        <v>-169.43243620136661</v>
      </c>
      <c r="Y29" s="31">
        <v>-834.61163017710226</v>
      </c>
      <c r="Z29" s="36">
        <v>361.57367478272408</v>
      </c>
      <c r="AA29" s="10"/>
      <c r="AB29" s="44"/>
      <c r="AC29" s="98" t="s">
        <v>102</v>
      </c>
      <c r="AE29" s="126">
        <f t="shared" si="0"/>
        <v>1036.1176962766699</v>
      </c>
      <c r="AF29" s="120">
        <f t="shared" si="1"/>
        <v>-1870.729326453772</v>
      </c>
      <c r="AG29" s="127" t="s">
        <v>102</v>
      </c>
      <c r="AI29" s="126">
        <f t="shared" si="3"/>
        <v>-169.43243620136661</v>
      </c>
      <c r="AJ29" s="120">
        <f t="shared" si="4"/>
        <v>361.57367478272408</v>
      </c>
      <c r="AK29" s="127" t="s">
        <v>102</v>
      </c>
    </row>
    <row r="30" spans="1:37" ht="12.95" customHeight="1">
      <c r="A30" s="10"/>
      <c r="B30" s="37" t="s">
        <v>85</v>
      </c>
      <c r="C30" s="33">
        <v>9573.6951594373895</v>
      </c>
      <c r="D30" s="32">
        <v>11912.920122217372</v>
      </c>
      <c r="E30" s="32">
        <v>24191.076061723339</v>
      </c>
      <c r="F30" s="32">
        <v>23723.573780941249</v>
      </c>
      <c r="G30" s="32">
        <v>8672.5171300933216</v>
      </c>
      <c r="H30" s="32">
        <v>21237.654065679544</v>
      </c>
      <c r="I30" s="32">
        <v>10894.655997713797</v>
      </c>
      <c r="J30" s="32">
        <v>27178.675838349096</v>
      </c>
      <c r="K30" s="32">
        <v>-9779.2903939419721</v>
      </c>
      <c r="L30" s="32">
        <v>336.42474261890578</v>
      </c>
      <c r="M30" s="32">
        <v>9210.0740236535348</v>
      </c>
      <c r="N30" s="32">
        <v>2207.606568535693</v>
      </c>
      <c r="O30" s="32">
        <v>1974.8149408661618</v>
      </c>
      <c r="P30" s="32">
        <v>2552.5635125914409</v>
      </c>
      <c r="Q30" s="32">
        <v>3634.9354956441707</v>
      </c>
      <c r="R30" s="32">
        <v>5130.3575112267727</v>
      </c>
      <c r="S30" s="32">
        <v>-5786.984877576604</v>
      </c>
      <c r="T30" s="32">
        <v>5530.8716418857803</v>
      </c>
      <c r="U30" s="32">
        <v>2833.351933831827</v>
      </c>
      <c r="V30" s="32">
        <v>2130.3770941061221</v>
      </c>
      <c r="W30" s="32">
        <v>-3328.6212070483493</v>
      </c>
      <c r="X30" s="32">
        <v>-8333.3953349949788</v>
      </c>
      <c r="Y30" s="32">
        <v>-6698.2875141053782</v>
      </c>
      <c r="Z30" s="34">
        <v>5907.1456661037737</v>
      </c>
      <c r="AA30" s="10"/>
      <c r="AB30" s="44"/>
      <c r="AC30" s="97" t="s">
        <v>102</v>
      </c>
      <c r="AE30" s="124">
        <f t="shared" si="0"/>
        <v>4963.7290279379486</v>
      </c>
      <c r="AF30" s="119">
        <f t="shared" si="1"/>
        <v>-11662.016542043328</v>
      </c>
      <c r="AG30" s="125" t="s">
        <v>102</v>
      </c>
      <c r="AI30" s="124">
        <f t="shared" si="3"/>
        <v>-8333.3953349949788</v>
      </c>
      <c r="AJ30" s="119">
        <f t="shared" si="4"/>
        <v>5907.1456661037737</v>
      </c>
      <c r="AK30" s="125" t="s">
        <v>102</v>
      </c>
    </row>
    <row r="31" spans="1:37" ht="12.95" customHeight="1">
      <c r="A31" s="10"/>
      <c r="B31" s="38" t="s">
        <v>52</v>
      </c>
      <c r="C31" s="35">
        <v>8206.971816593692</v>
      </c>
      <c r="D31" s="31">
        <v>14575.898560505235</v>
      </c>
      <c r="E31" s="31">
        <v>19855.228622492315</v>
      </c>
      <c r="F31" s="31">
        <v>12278.656029836106</v>
      </c>
      <c r="G31" s="31">
        <v>10042.671894737905</v>
      </c>
      <c r="H31" s="31">
        <v>12799.666056021564</v>
      </c>
      <c r="I31" s="31">
        <v>15952.868783176118</v>
      </c>
      <c r="J31" s="31">
        <v>12440.867158671586</v>
      </c>
      <c r="K31" s="31" t="s">
        <v>120</v>
      </c>
      <c r="L31" s="31" t="s">
        <v>120</v>
      </c>
      <c r="M31" s="31" t="s">
        <v>120</v>
      </c>
      <c r="N31" s="31" t="s">
        <v>120</v>
      </c>
      <c r="O31" s="31">
        <v>3625.8266620257573</v>
      </c>
      <c r="P31" s="31" t="s">
        <v>120</v>
      </c>
      <c r="Q31" s="31" t="s">
        <v>120</v>
      </c>
      <c r="R31" s="31" t="s">
        <v>120</v>
      </c>
      <c r="S31" s="31" t="s">
        <v>120</v>
      </c>
      <c r="T31" s="31">
        <v>12858.764226611293</v>
      </c>
      <c r="U31" s="31" t="s">
        <v>120</v>
      </c>
      <c r="V31" s="31" t="s">
        <v>120</v>
      </c>
      <c r="W31" s="31" t="s">
        <v>120</v>
      </c>
      <c r="X31" s="31" t="s">
        <v>120</v>
      </c>
      <c r="Y31" s="31">
        <v>7504.9069014906372</v>
      </c>
      <c r="Z31" s="36" t="s">
        <v>124</v>
      </c>
      <c r="AA31" s="10"/>
      <c r="AB31" s="44"/>
      <c r="AC31" s="98">
        <f>(Y31-T31)/T31</f>
        <v>-0.41635861975296307</v>
      </c>
      <c r="AE31" s="126" t="s">
        <v>120</v>
      </c>
      <c r="AF31" s="120" t="s">
        <v>120</v>
      </c>
      <c r="AG31" s="127" t="s">
        <v>102</v>
      </c>
      <c r="AI31" s="126" t="s">
        <v>120</v>
      </c>
      <c r="AJ31" s="120" t="str">
        <f t="shared" si="4"/>
        <v>c</v>
      </c>
      <c r="AK31" s="127" t="s">
        <v>102</v>
      </c>
    </row>
    <row r="32" spans="1:37" ht="12.95" customHeight="1">
      <c r="A32" s="10"/>
      <c r="B32" s="37" t="s">
        <v>53</v>
      </c>
      <c r="C32" s="33">
        <v>4359.9304001988567</v>
      </c>
      <c r="D32" s="32">
        <v>7227.3126647420613</v>
      </c>
      <c r="E32" s="32">
        <v>3085.5578370978778</v>
      </c>
      <c r="F32" s="32">
        <v>2099.4152046783624</v>
      </c>
      <c r="G32" s="32">
        <v>1282.3006390664073</v>
      </c>
      <c r="H32" s="32">
        <v>1507.2847682119204</v>
      </c>
      <c r="I32" s="32">
        <v>5996.9389174899125</v>
      </c>
      <c r="J32" s="32">
        <v>8962.7249357326473</v>
      </c>
      <c r="K32" s="32">
        <v>-79.64954201513342</v>
      </c>
      <c r="L32" s="32">
        <v>-1571.7509624319662</v>
      </c>
      <c r="M32" s="32">
        <v>2585.9551307579982</v>
      </c>
      <c r="N32" s="32">
        <v>1470.8615425461305</v>
      </c>
      <c r="O32" s="32">
        <v>2405.4161688570293</v>
      </c>
      <c r="P32" s="32">
        <v>701.87077086373881</v>
      </c>
      <c r="Q32" s="32">
        <v>4595.9931007031973</v>
      </c>
      <c r="R32" s="32">
        <v>1527.1328114634468</v>
      </c>
      <c r="S32" s="32">
        <v>805.36022290035817</v>
      </c>
      <c r="T32" s="32">
        <v>7630.356905930741</v>
      </c>
      <c r="U32" s="32">
        <v>1175.8180809761509</v>
      </c>
      <c r="V32" s="32">
        <v>5623.9600665557409</v>
      </c>
      <c r="W32" s="32">
        <v>814.19855795895728</v>
      </c>
      <c r="X32" s="32">
        <v>-232.94509151414312</v>
      </c>
      <c r="Y32" s="32">
        <v>7381.0316139767056</v>
      </c>
      <c r="Z32" s="34">
        <v>2315.6618538520888</v>
      </c>
      <c r="AA32" s="10"/>
      <c r="AB32" s="44"/>
      <c r="AC32" s="97">
        <f>(Y32-T32)/T32</f>
        <v>-3.2675442974396902E-2</v>
      </c>
      <c r="AE32" s="124">
        <f>SUM(U32:V32)</f>
        <v>6799.7781475318916</v>
      </c>
      <c r="AF32" s="119">
        <f>SUM(W32:X32)</f>
        <v>581.25346644481419</v>
      </c>
      <c r="AG32" s="125">
        <f t="shared" si="2"/>
        <v>-0.91451876019575862</v>
      </c>
      <c r="AI32" s="124">
        <f t="shared" si="3"/>
        <v>-232.94509151414312</v>
      </c>
      <c r="AJ32" s="119">
        <f t="shared" si="4"/>
        <v>2315.6618538520888</v>
      </c>
      <c r="AK32" s="125" t="s">
        <v>102</v>
      </c>
    </row>
    <row r="33" spans="1:45" ht="12.95" customHeight="1">
      <c r="A33" s="10"/>
      <c r="B33" s="38" t="s">
        <v>27</v>
      </c>
      <c r="C33" s="35">
        <v>3108.3768332090481</v>
      </c>
      <c r="D33" s="31">
        <v>5806.4516129032263</v>
      </c>
      <c r="E33" s="31">
        <v>4017.7960301163585</v>
      </c>
      <c r="F33" s="31">
        <v>4858.187134502924</v>
      </c>
      <c r="G33" s="31">
        <v>-6.9463739927757713</v>
      </c>
      <c r="H33" s="31">
        <v>1769.5364238410596</v>
      </c>
      <c r="I33" s="31">
        <v>2145.5405593432588</v>
      </c>
      <c r="J33" s="94">
        <v>2826.4781491002568</v>
      </c>
      <c r="K33" s="31">
        <v>-283.02601885039161</v>
      </c>
      <c r="L33" s="31">
        <v>-931.00159299084032</v>
      </c>
      <c r="M33" s="31">
        <v>888.45944510819072</v>
      </c>
      <c r="N33" s="31">
        <v>-278.39838045931236</v>
      </c>
      <c r="O33" s="31">
        <v>-603.96654719235369</v>
      </c>
      <c r="P33" s="31">
        <v>-26.011675733050286</v>
      </c>
      <c r="Q33" s="31">
        <v>-733.64070585113438</v>
      </c>
      <c r="R33" s="31">
        <v>-9.6828977046570248</v>
      </c>
      <c r="S33" s="31">
        <v>437.24558843041001</v>
      </c>
      <c r="T33" s="31">
        <v>-332.08969085843171</v>
      </c>
      <c r="U33" s="31">
        <v>932.23294509151424</v>
      </c>
      <c r="V33" s="31">
        <v>-680.06680029950087</v>
      </c>
      <c r="W33" s="31">
        <v>-33.452024403771496</v>
      </c>
      <c r="X33" s="31">
        <v>583.93788130892949</v>
      </c>
      <c r="Y33" s="31">
        <v>802.65200169717139</v>
      </c>
      <c r="Z33" s="36">
        <v>415.18707153091589</v>
      </c>
      <c r="AA33" s="10"/>
      <c r="AB33" s="44"/>
      <c r="AC33" s="98" t="s">
        <v>102</v>
      </c>
      <c r="AE33" s="126">
        <f>SUM(U33:V33)</f>
        <v>252.16614479201337</v>
      </c>
      <c r="AF33" s="120">
        <f>SUM(W33:X33)</f>
        <v>550.48585690515802</v>
      </c>
      <c r="AG33" s="127">
        <f t="shared" si="2"/>
        <v>1.183028405177859</v>
      </c>
      <c r="AI33" s="126">
        <f t="shared" si="3"/>
        <v>583.93788130892949</v>
      </c>
      <c r="AJ33" s="120">
        <f t="shared" si="4"/>
        <v>415.18707153091589</v>
      </c>
      <c r="AK33" s="127">
        <f t="shared" si="5"/>
        <v>-0.2889876049824841</v>
      </c>
    </row>
    <row r="34" spans="1:45" ht="12.95" customHeight="1">
      <c r="A34" s="10"/>
      <c r="B34" s="37" t="s">
        <v>28</v>
      </c>
      <c r="C34" s="33">
        <v>561.31198826648028</v>
      </c>
      <c r="D34" s="32">
        <v>706.66734258552788</v>
      </c>
      <c r="E34" s="32">
        <v>757.43493244457204</v>
      </c>
      <c r="F34" s="32">
        <v>1216.0493164292982</v>
      </c>
      <c r="G34" s="32">
        <v>-476.5212559044179</v>
      </c>
      <c r="H34" s="32">
        <v>105.96026490066225</v>
      </c>
      <c r="I34" s="32">
        <v>1088.0756922220676</v>
      </c>
      <c r="J34" s="32">
        <v>339.33161953727506</v>
      </c>
      <c r="K34" s="32">
        <v>-17.257400769945573</v>
      </c>
      <c r="L34" s="32">
        <v>-383.6452940395593</v>
      </c>
      <c r="M34" s="32">
        <v>78.322049648214531</v>
      </c>
      <c r="N34" s="32">
        <v>171.24651533253686</v>
      </c>
      <c r="O34" s="32">
        <v>-151.3341298287535</v>
      </c>
      <c r="P34" s="32">
        <v>-84.914422183892796</v>
      </c>
      <c r="Q34" s="32">
        <v>900.88894785723755</v>
      </c>
      <c r="R34" s="32">
        <v>415.28459599310071</v>
      </c>
      <c r="S34" s="32">
        <v>-167.17526867453893</v>
      </c>
      <c r="T34" s="32">
        <v>1061.4302772986598</v>
      </c>
      <c r="U34" s="32">
        <v>410.4359400998336</v>
      </c>
      <c r="V34" s="32">
        <v>26.740987243483083</v>
      </c>
      <c r="W34" s="32">
        <v>120.44925124792013</v>
      </c>
      <c r="X34" s="32">
        <v>435.89129229062678</v>
      </c>
      <c r="Y34" s="32">
        <v>993.51968940654467</v>
      </c>
      <c r="Z34" s="34">
        <v>374.10669017965392</v>
      </c>
      <c r="AA34" s="10"/>
      <c r="AB34" s="44"/>
      <c r="AC34" s="97">
        <f t="shared" ref="AC34:AC45" si="8">(Y34-T34)/T34</f>
        <v>-6.3980262617858982E-2</v>
      </c>
      <c r="AE34" s="124">
        <f>SUM(U34:V34)</f>
        <v>437.17692734331666</v>
      </c>
      <c r="AF34" s="119">
        <f>SUM(W34:X34)</f>
        <v>556.34054353854685</v>
      </c>
      <c r="AG34" s="125">
        <f t="shared" si="2"/>
        <v>0.27257526356520312</v>
      </c>
      <c r="AI34" s="124">
        <f t="shared" si="3"/>
        <v>435.89129229062678</v>
      </c>
      <c r="AJ34" s="119">
        <f t="shared" si="4"/>
        <v>374.10669017965392</v>
      </c>
      <c r="AK34" s="125">
        <f t="shared" si="5"/>
        <v>-0.14174314376938391</v>
      </c>
    </row>
    <row r="35" spans="1:45" ht="12.95" customHeight="1">
      <c r="A35" s="10"/>
      <c r="B35" s="38" t="s">
        <v>87</v>
      </c>
      <c r="C35" s="35">
        <v>27187.422321650509</v>
      </c>
      <c r="D35" s="31">
        <v>32623.973097778337</v>
      </c>
      <c r="E35" s="31">
        <v>71659.779230663931</v>
      </c>
      <c r="F35" s="31">
        <v>78437.550431286538</v>
      </c>
      <c r="G35" s="31">
        <v>13631.564323423174</v>
      </c>
      <c r="H35" s="31">
        <v>40331.257593377486</v>
      </c>
      <c r="I35" s="31">
        <v>32411.692639487967</v>
      </c>
      <c r="J35" s="31">
        <v>24666.92517352185</v>
      </c>
      <c r="K35" s="31">
        <v>16171.257230850922</v>
      </c>
      <c r="L35" s="31">
        <v>10047.56511482809</v>
      </c>
      <c r="M35" s="31">
        <v>7069.6502455860882</v>
      </c>
      <c r="N35" s="31">
        <v>11776.21625248905</v>
      </c>
      <c r="O35" s="31">
        <v>45064.688843754157</v>
      </c>
      <c r="P35" s="31">
        <v>12859.271336075361</v>
      </c>
      <c r="Q35" s="31">
        <v>10849.334691521826</v>
      </c>
      <c r="R35" s="31">
        <v>18200.74356640573</v>
      </c>
      <c r="S35" s="31">
        <v>-8950.3473981690313</v>
      </c>
      <c r="T35" s="31">
        <v>32959.002195833884</v>
      </c>
      <c r="U35" s="31">
        <v>6962.9350271769281</v>
      </c>
      <c r="V35" s="31">
        <v>4551.2513089295617</v>
      </c>
      <c r="W35" s="31">
        <v>5061.147557404327</v>
      </c>
      <c r="X35" s="31">
        <v>6527.2200831946766</v>
      </c>
      <c r="Y35" s="31">
        <v>23102.553976705494</v>
      </c>
      <c r="Z35" s="36">
        <v>4686.6178033726437</v>
      </c>
      <c r="AA35" s="10"/>
      <c r="AB35" s="44"/>
      <c r="AC35" s="98">
        <f t="shared" si="8"/>
        <v>-0.29905177834462093</v>
      </c>
      <c r="AE35" s="126">
        <f>SUM(U35:V35)</f>
        <v>11514.18633610649</v>
      </c>
      <c r="AF35" s="120">
        <f>SUM(W35:X35)</f>
        <v>11588.367640599005</v>
      </c>
      <c r="AG35" s="127">
        <f t="shared" si="2"/>
        <v>6.4426006603606079E-3</v>
      </c>
      <c r="AI35" s="126">
        <f t="shared" si="3"/>
        <v>6527.2200831946766</v>
      </c>
      <c r="AJ35" s="120">
        <f t="shared" si="4"/>
        <v>4686.6178033726437</v>
      </c>
      <c r="AK35" s="127">
        <f t="shared" si="5"/>
        <v>-0.28198869600872567</v>
      </c>
    </row>
    <row r="36" spans="1:45" ht="12.95" customHeight="1">
      <c r="A36" s="10"/>
      <c r="B36" s="37" t="s">
        <v>30</v>
      </c>
      <c r="C36" s="33">
        <v>11627.275160599571</v>
      </c>
      <c r="D36" s="32">
        <v>27551.607215516073</v>
      </c>
      <c r="E36" s="32">
        <v>28848.91979875703</v>
      </c>
      <c r="F36" s="32">
        <v>36854.934060936786</v>
      </c>
      <c r="G36" s="32">
        <v>10094.603423494054</v>
      </c>
      <c r="H36" s="32">
        <v>140.65146760712003</v>
      </c>
      <c r="I36" s="32">
        <v>12945.82253486363</v>
      </c>
      <c r="J36" s="32">
        <v>16348.943713990249</v>
      </c>
      <c r="K36" s="32">
        <v>617.68770152003685</v>
      </c>
      <c r="L36" s="32">
        <v>-227.69844925533548</v>
      </c>
      <c r="M36" s="32">
        <v>8719.637647781361</v>
      </c>
      <c r="N36" s="32">
        <v>-4250.8828496852448</v>
      </c>
      <c r="O36" s="32">
        <v>4858.7440503608168</v>
      </c>
      <c r="P36" s="32">
        <v>7941.5151824370623</v>
      </c>
      <c r="Q36" s="32">
        <v>2659.8055365238561</v>
      </c>
      <c r="R36" s="32">
        <v>3170.7459292409512</v>
      </c>
      <c r="S36" s="32">
        <v>-10210.644470036006</v>
      </c>
      <c r="T36" s="32">
        <v>3561.5679528856108</v>
      </c>
      <c r="U36" s="32">
        <v>2672.5825394754015</v>
      </c>
      <c r="V36" s="32">
        <v>1426.92750287687</v>
      </c>
      <c r="W36" s="32">
        <v>5036.2426298743667</v>
      </c>
      <c r="X36" s="32">
        <v>3605.9933802332343</v>
      </c>
      <c r="Y36" s="32">
        <v>12741.627418646864</v>
      </c>
      <c r="Z36" s="34">
        <v>4987.579256174884</v>
      </c>
      <c r="AA36" s="10"/>
      <c r="AB36" s="44"/>
      <c r="AC36" s="97">
        <f t="shared" si="8"/>
        <v>2.5775331503428132</v>
      </c>
      <c r="AE36" s="124">
        <f>SUM(U36:V36)</f>
        <v>4099.5100423522717</v>
      </c>
      <c r="AF36" s="119">
        <f>SUM(W36:X36)</f>
        <v>8642.236010107601</v>
      </c>
      <c r="AG36" s="125">
        <f t="shared" si="2"/>
        <v>1.1081143650885517</v>
      </c>
      <c r="AI36" s="124">
        <f t="shared" si="3"/>
        <v>3605.9933802332343</v>
      </c>
      <c r="AJ36" s="119">
        <f t="shared" si="4"/>
        <v>4987.579256174884</v>
      </c>
      <c r="AK36" s="125">
        <f t="shared" si="5"/>
        <v>0.38313599894969558</v>
      </c>
    </row>
    <row r="37" spans="1:45" ht="12.95" customHeight="1">
      <c r="A37" s="10"/>
      <c r="B37" s="38" t="s">
        <v>31</v>
      </c>
      <c r="C37" s="35">
        <v>-948.88639641083171</v>
      </c>
      <c r="D37" s="31">
        <v>43740.26492180019</v>
      </c>
      <c r="E37" s="31">
        <v>32445.43704530871</v>
      </c>
      <c r="F37" s="31">
        <v>15205.057216685125</v>
      </c>
      <c r="G37" s="31">
        <v>28945.216830862719</v>
      </c>
      <c r="H37" s="31">
        <v>28749.976023784406</v>
      </c>
      <c r="I37" s="31">
        <v>28281.808977387784</v>
      </c>
      <c r="J37" s="31">
        <v>15983.475479744138</v>
      </c>
      <c r="K37" s="31"/>
      <c r="L37" s="31"/>
      <c r="M37" s="31"/>
      <c r="N37" s="31"/>
      <c r="O37" s="31">
        <v>646.17044228694715</v>
      </c>
      <c r="P37" s="31"/>
      <c r="Q37" s="31"/>
      <c r="R37" s="31"/>
      <c r="S37" s="31"/>
      <c r="T37" s="31">
        <v>6643.5405435791254</v>
      </c>
      <c r="U37" s="31"/>
      <c r="V37" s="31"/>
      <c r="W37" s="31"/>
      <c r="X37" s="31"/>
      <c r="Y37" s="31">
        <v>120823.13546260001</v>
      </c>
      <c r="Z37" s="36">
        <v>13575.235778949593</v>
      </c>
      <c r="AA37" s="10"/>
      <c r="AB37" s="44"/>
      <c r="AC37" s="98">
        <f t="shared" si="8"/>
        <v>17.186558006238652</v>
      </c>
      <c r="AE37" s="126" t="s">
        <v>102</v>
      </c>
      <c r="AF37" s="120" t="s">
        <v>102</v>
      </c>
      <c r="AG37" s="127" t="s">
        <v>102</v>
      </c>
      <c r="AI37" s="126" t="s">
        <v>102</v>
      </c>
      <c r="AJ37" s="120" t="s">
        <v>102</v>
      </c>
      <c r="AK37" s="127" t="s">
        <v>102</v>
      </c>
    </row>
    <row r="38" spans="1:45" ht="12.95" customHeight="1">
      <c r="A38" s="10"/>
      <c r="B38" s="37" t="s">
        <v>32</v>
      </c>
      <c r="C38" s="33">
        <v>10031</v>
      </c>
      <c r="D38" s="32">
        <v>20185</v>
      </c>
      <c r="E38" s="32">
        <v>22047</v>
      </c>
      <c r="F38" s="32">
        <v>19851</v>
      </c>
      <c r="G38" s="32">
        <v>8585</v>
      </c>
      <c r="H38" s="32">
        <v>9086</v>
      </c>
      <c r="I38" s="32">
        <v>16136</v>
      </c>
      <c r="J38" s="32">
        <v>13283</v>
      </c>
      <c r="K38" s="32">
        <v>2708.06</v>
      </c>
      <c r="L38" s="32">
        <v>2349.94</v>
      </c>
      <c r="M38" s="32">
        <v>3103.33</v>
      </c>
      <c r="N38" s="32">
        <v>4111.4399999999996</v>
      </c>
      <c r="O38" s="32">
        <v>12272.76</v>
      </c>
      <c r="P38" s="32">
        <v>4126.84</v>
      </c>
      <c r="Q38" s="32">
        <v>2608</v>
      </c>
      <c r="R38" s="32">
        <v>2387.1</v>
      </c>
      <c r="S38" s="32">
        <v>3029.3</v>
      </c>
      <c r="T38" s="32">
        <v>12151.24</v>
      </c>
      <c r="U38" s="32">
        <v>4158.22</v>
      </c>
      <c r="V38" s="32">
        <v>2743.4</v>
      </c>
      <c r="W38" s="32">
        <v>6093.94</v>
      </c>
      <c r="X38" s="32">
        <v>3522.96</v>
      </c>
      <c r="Y38" s="32">
        <v>16518.52</v>
      </c>
      <c r="Z38" s="34">
        <v>2116.9899999999998</v>
      </c>
      <c r="AA38" s="10"/>
      <c r="AB38" s="44"/>
      <c r="AC38" s="97">
        <f t="shared" si="8"/>
        <v>0.35941023302971553</v>
      </c>
      <c r="AE38" s="124">
        <f t="shared" ref="AE38:AE53" si="9">SUM(U38:V38)</f>
        <v>6901.6200000000008</v>
      </c>
      <c r="AF38" s="119">
        <f t="shared" ref="AF38:AF45" si="10">SUM(W38:X38)</f>
        <v>9616.9</v>
      </c>
      <c r="AG38" s="125">
        <f t="shared" si="2"/>
        <v>0.39342647088654525</v>
      </c>
      <c r="AI38" s="124">
        <f t="shared" si="3"/>
        <v>3522.96</v>
      </c>
      <c r="AJ38" s="119">
        <f t="shared" si="4"/>
        <v>2116.9899999999998</v>
      </c>
      <c r="AK38" s="125">
        <f t="shared" si="5"/>
        <v>-0.39908769898040292</v>
      </c>
    </row>
    <row r="39" spans="1:45" ht="12.95" customHeight="1">
      <c r="A39" s="10"/>
      <c r="B39" s="38" t="s">
        <v>33</v>
      </c>
      <c r="C39" s="35">
        <v>182894.01926922376</v>
      </c>
      <c r="D39" s="31">
        <v>147396.02502760399</v>
      </c>
      <c r="E39" s="31">
        <v>176864.11847108265</v>
      </c>
      <c r="F39" s="31">
        <v>91798.205456876021</v>
      </c>
      <c r="G39" s="31">
        <v>89795.727428660539</v>
      </c>
      <c r="H39" s="31">
        <v>58180.413963546496</v>
      </c>
      <c r="I39" s="31">
        <v>42196.411406600448</v>
      </c>
      <c r="J39" s="31">
        <v>55625.990491283679</v>
      </c>
      <c r="K39" s="31">
        <v>19402.84508363295</v>
      </c>
      <c r="L39" s="31">
        <v>36986.087228388307</v>
      </c>
      <c r="M39" s="31">
        <v>21594.497420665935</v>
      </c>
      <c r="N39" s="31">
        <v>-26310.770673753319</v>
      </c>
      <c r="O39" s="31">
        <v>51672.659058933874</v>
      </c>
      <c r="P39" s="31">
        <v>75266.710569641087</v>
      </c>
      <c r="Q39" s="31">
        <v>-28694.435297991437</v>
      </c>
      <c r="R39" s="31">
        <v>-59297.003621995384</v>
      </c>
      <c r="S39" s="31">
        <v>57569.970365492256</v>
      </c>
      <c r="T39" s="31">
        <v>44845.242015146519</v>
      </c>
      <c r="U39" s="31">
        <v>55240.641711229946</v>
      </c>
      <c r="V39" s="31">
        <v>-37752.482811306341</v>
      </c>
      <c r="W39" s="31">
        <v>20560.733384262796</v>
      </c>
      <c r="X39" s="31">
        <v>333.07868601986252</v>
      </c>
      <c r="Y39" s="31">
        <v>38381.970970206268</v>
      </c>
      <c r="Z39" s="36">
        <v>79572.123640526625</v>
      </c>
      <c r="AA39" s="10"/>
      <c r="AB39" s="44"/>
      <c r="AC39" s="98">
        <f t="shared" si="8"/>
        <v>-0.14412389708494106</v>
      </c>
      <c r="AE39" s="126">
        <f t="shared" si="9"/>
        <v>17488.158899923605</v>
      </c>
      <c r="AF39" s="120">
        <f t="shared" si="10"/>
        <v>20893.81207028266</v>
      </c>
      <c r="AG39" s="127">
        <f t="shared" si="2"/>
        <v>0.19474052070592363</v>
      </c>
      <c r="AI39" s="126">
        <f t="shared" si="3"/>
        <v>333.07868601986252</v>
      </c>
      <c r="AJ39" s="120">
        <f t="shared" si="4"/>
        <v>79572.123640526625</v>
      </c>
      <c r="AK39" s="127">
        <f t="shared" si="5"/>
        <v>237.89887579231504</v>
      </c>
    </row>
    <row r="40" spans="1:45" ht="12.95" customHeight="1">
      <c r="A40" s="10"/>
      <c r="B40" s="37" t="s">
        <v>34</v>
      </c>
      <c r="C40" s="33">
        <v>112638</v>
      </c>
      <c r="D40" s="32">
        <v>243151</v>
      </c>
      <c r="E40" s="32">
        <v>221165</v>
      </c>
      <c r="F40" s="32">
        <v>310092</v>
      </c>
      <c r="G40" s="32">
        <v>150442</v>
      </c>
      <c r="H40" s="32">
        <v>205850</v>
      </c>
      <c r="I40" s="32">
        <v>236068</v>
      </c>
      <c r="J40" s="32">
        <v>204134</v>
      </c>
      <c r="K40" s="32">
        <v>34779</v>
      </c>
      <c r="L40" s="32">
        <v>64391</v>
      </c>
      <c r="M40" s="32">
        <v>59330</v>
      </c>
      <c r="N40" s="32">
        <v>47619</v>
      </c>
      <c r="O40" s="32">
        <v>206120</v>
      </c>
      <c r="P40" s="32">
        <v>-87873</v>
      </c>
      <c r="Q40" s="32">
        <v>76009</v>
      </c>
      <c r="R40" s="32">
        <v>109488</v>
      </c>
      <c r="S40" s="32">
        <v>78590</v>
      </c>
      <c r="T40" s="32">
        <v>176217</v>
      </c>
      <c r="U40" s="32">
        <v>199312</v>
      </c>
      <c r="V40" s="32">
        <v>82155</v>
      </c>
      <c r="W40" s="32">
        <v>44210</v>
      </c>
      <c r="X40" s="32">
        <v>27606</v>
      </c>
      <c r="Y40" s="32">
        <v>353283</v>
      </c>
      <c r="Z40" s="34">
        <v>76871</v>
      </c>
      <c r="AA40" s="10"/>
      <c r="AB40" s="44"/>
      <c r="AC40" s="97">
        <f t="shared" si="8"/>
        <v>1.0048179233558623</v>
      </c>
      <c r="AE40" s="124">
        <f t="shared" si="9"/>
        <v>281467</v>
      </c>
      <c r="AF40" s="119">
        <f t="shared" si="10"/>
        <v>71816</v>
      </c>
      <c r="AG40" s="125">
        <f t="shared" si="2"/>
        <v>-0.74485108378602105</v>
      </c>
      <c r="AI40" s="124">
        <f t="shared" si="3"/>
        <v>27606</v>
      </c>
      <c r="AJ40" s="119">
        <f t="shared" si="4"/>
        <v>76871</v>
      </c>
      <c r="AK40" s="125">
        <f t="shared" si="5"/>
        <v>1.7845758168514092</v>
      </c>
      <c r="AS40" s="3" t="s">
        <v>35</v>
      </c>
    </row>
    <row r="41" spans="1:45" ht="12.95" customHeight="1">
      <c r="A41" s="10"/>
      <c r="B41" s="108" t="s">
        <v>89</v>
      </c>
      <c r="C41" s="46">
        <v>982743.82130708313</v>
      </c>
      <c r="D41" s="30">
        <v>1445926.1937505072</v>
      </c>
      <c r="E41" s="30">
        <v>1989969.8390594162</v>
      </c>
      <c r="F41" s="30">
        <v>1571300.0434961834</v>
      </c>
      <c r="G41" s="30">
        <v>1176662.9325975999</v>
      </c>
      <c r="H41" s="30">
        <v>1500065.6789402515</v>
      </c>
      <c r="I41" s="30">
        <v>1695333.2977782495</v>
      </c>
      <c r="J41" s="30">
        <v>1470068.380140001</v>
      </c>
      <c r="K41" s="30">
        <v>400988.22420521057</v>
      </c>
      <c r="L41" s="30">
        <v>356488.43324564327</v>
      </c>
      <c r="M41" s="30">
        <v>422874.35474041605</v>
      </c>
      <c r="N41" s="30">
        <v>370218.09841324098</v>
      </c>
      <c r="O41" s="30">
        <v>1550571.725967315</v>
      </c>
      <c r="P41" s="30">
        <v>294020.50344540458</v>
      </c>
      <c r="Q41" s="30">
        <v>348298.13168514962</v>
      </c>
      <c r="R41" s="30">
        <v>342030.31925785146</v>
      </c>
      <c r="S41" s="30">
        <v>445297.73901303328</v>
      </c>
      <c r="T41" s="30">
        <v>1438115.2068918617</v>
      </c>
      <c r="U41" s="30">
        <v>657909.00581718865</v>
      </c>
      <c r="V41" s="30">
        <v>362536.60015252826</v>
      </c>
      <c r="W41" s="30">
        <v>423276.84410225297</v>
      </c>
      <c r="X41" s="30">
        <v>448199.99154793489</v>
      </c>
      <c r="Y41" s="30">
        <v>1891777.3663835044</v>
      </c>
      <c r="Z41" s="42">
        <v>514537.91223204113</v>
      </c>
      <c r="AA41" s="10"/>
      <c r="AC41" s="99">
        <f t="shared" si="8"/>
        <v>0.31545606173800472</v>
      </c>
      <c r="AE41" s="122">
        <f t="shared" si="9"/>
        <v>1020445.6059697169</v>
      </c>
      <c r="AF41" s="118">
        <f t="shared" si="10"/>
        <v>871476.83565018792</v>
      </c>
      <c r="AG41" s="123">
        <f t="shared" si="2"/>
        <v>-0.14598403819669134</v>
      </c>
      <c r="AI41" s="122">
        <f t="shared" si="3"/>
        <v>448199.99154793489</v>
      </c>
      <c r="AJ41" s="118">
        <f t="shared" si="4"/>
        <v>514537.91223204113</v>
      </c>
      <c r="AK41" s="123">
        <f t="shared" si="5"/>
        <v>0.1480096428716943</v>
      </c>
    </row>
    <row r="42" spans="1:45" ht="12.95" customHeight="1">
      <c r="A42" s="10"/>
      <c r="B42" s="109" t="s">
        <v>76</v>
      </c>
      <c r="C42" s="110">
        <v>456995.00012965372</v>
      </c>
      <c r="D42" s="111">
        <v>524831.95822965645</v>
      </c>
      <c r="E42" s="111">
        <v>825238.41157952056</v>
      </c>
      <c r="F42" s="111">
        <v>315954.70455831138</v>
      </c>
      <c r="G42" s="111">
        <v>378208.3480469943</v>
      </c>
      <c r="H42" s="111">
        <v>380044.00924810593</v>
      </c>
      <c r="I42" s="111">
        <v>413526.80628471181</v>
      </c>
      <c r="J42" s="111">
        <v>293595.49958353856</v>
      </c>
      <c r="K42" s="111">
        <v>112813.77194479121</v>
      </c>
      <c r="L42" s="111">
        <v>50346.727202416747</v>
      </c>
      <c r="M42" s="111">
        <v>115328.4266938259</v>
      </c>
      <c r="N42" s="111">
        <v>37068.368390650154</v>
      </c>
      <c r="O42" s="111">
        <v>315559.94420460373</v>
      </c>
      <c r="P42" s="111">
        <v>137228.70837245788</v>
      </c>
      <c r="Q42" s="111">
        <v>35060.100069313761</v>
      </c>
      <c r="R42" s="111">
        <v>-12325.0437720788</v>
      </c>
      <c r="S42" s="111">
        <v>104838.97955434964</v>
      </c>
      <c r="T42" s="111">
        <v>264794.89239199413</v>
      </c>
      <c r="U42" s="111">
        <v>161817.25854667433</v>
      </c>
      <c r="V42" s="111">
        <v>-866.3840469106899</v>
      </c>
      <c r="W42" s="111">
        <v>192234.218757186</v>
      </c>
      <c r="X42" s="111">
        <v>141084.80902124743</v>
      </c>
      <c r="Y42" s="111">
        <v>494272.01417573751</v>
      </c>
      <c r="Z42" s="112">
        <v>235085.9415163419</v>
      </c>
      <c r="AA42" s="10"/>
      <c r="AC42" s="113">
        <f t="shared" si="8"/>
        <v>0.86662216068742215</v>
      </c>
      <c r="AE42" s="128">
        <f t="shared" si="9"/>
        <v>160950.87449976365</v>
      </c>
      <c r="AF42" s="121">
        <f t="shared" si="10"/>
        <v>333319.0277784334</v>
      </c>
      <c r="AG42" s="129">
        <f t="shared" si="2"/>
        <v>1.0709364196646403</v>
      </c>
      <c r="AI42" s="128">
        <f t="shared" si="3"/>
        <v>141084.80902124743</v>
      </c>
      <c r="AJ42" s="121">
        <f t="shared" si="4"/>
        <v>235085.9415163419</v>
      </c>
      <c r="AK42" s="129">
        <f t="shared" si="5"/>
        <v>0.6662739464809273</v>
      </c>
    </row>
    <row r="43" spans="1:45" ht="12.95" customHeight="1">
      <c r="A43" s="10"/>
      <c r="B43" s="108" t="s">
        <v>63</v>
      </c>
      <c r="C43" s="46">
        <v>619227.23784679431</v>
      </c>
      <c r="D43" s="30">
        <v>870861.71477876173</v>
      </c>
      <c r="E43" s="30">
        <v>1141573.4204454387</v>
      </c>
      <c r="F43" s="30">
        <v>1031983.5269672481</v>
      </c>
      <c r="G43" s="30">
        <v>691010.29881599278</v>
      </c>
      <c r="H43" s="30">
        <v>906217.07513083343</v>
      </c>
      <c r="I43" s="30">
        <v>1058000.7161728775</v>
      </c>
      <c r="J43" s="30">
        <v>873689.75394340372</v>
      </c>
      <c r="K43" s="30">
        <v>235684.22537715989</v>
      </c>
      <c r="L43" s="30">
        <v>271585.97409253241</v>
      </c>
      <c r="M43" s="30">
        <v>238793.27776346297</v>
      </c>
      <c r="N43" s="30">
        <v>255432.47042411967</v>
      </c>
      <c r="O43" s="30">
        <v>1001495.9130471597</v>
      </c>
      <c r="P43" s="30">
        <v>133511.40168284159</v>
      </c>
      <c r="Q43" s="30">
        <v>192717.70494617213</v>
      </c>
      <c r="R43" s="30">
        <v>168696.20054504875</v>
      </c>
      <c r="S43" s="30">
        <v>331273.14235697151</v>
      </c>
      <c r="T43" s="30">
        <v>834678.79787062039</v>
      </c>
      <c r="U43" s="30">
        <v>399278.73892314889</v>
      </c>
      <c r="V43" s="30">
        <v>196508.99627234452</v>
      </c>
      <c r="W43" s="30">
        <v>198890.664492866</v>
      </c>
      <c r="X43" s="30">
        <v>180233.14632809645</v>
      </c>
      <c r="Y43" s="30">
        <v>975414.18826438603</v>
      </c>
      <c r="Z43" s="42">
        <v>299592.31588629913</v>
      </c>
      <c r="AA43" s="10"/>
      <c r="AB43" s="77"/>
      <c r="AC43" s="99">
        <f t="shared" si="8"/>
        <v>0.16861023755820903</v>
      </c>
      <c r="AE43" s="122">
        <f t="shared" si="9"/>
        <v>595787.73519549344</v>
      </c>
      <c r="AF43" s="118">
        <f t="shared" si="10"/>
        <v>379123.81082096242</v>
      </c>
      <c r="AG43" s="123">
        <f t="shared" si="2"/>
        <v>-0.36365959145405696</v>
      </c>
      <c r="AI43" s="122">
        <f t="shared" si="3"/>
        <v>180233.14632809645</v>
      </c>
      <c r="AJ43" s="118">
        <f t="shared" si="4"/>
        <v>299592.31588629913</v>
      </c>
      <c r="AK43" s="123">
        <f t="shared" si="5"/>
        <v>0.66224871501117344</v>
      </c>
    </row>
    <row r="44" spans="1:45" ht="12.95" customHeight="1">
      <c r="A44" s="10"/>
      <c r="B44" s="109" t="s">
        <v>54</v>
      </c>
      <c r="C44" s="110">
        <v>446015.82819701877</v>
      </c>
      <c r="D44" s="111">
        <v>641415.22486183723</v>
      </c>
      <c r="E44" s="111">
        <v>826089.55055929406</v>
      </c>
      <c r="F44" s="111">
        <v>629453.18435803393</v>
      </c>
      <c r="G44" s="111">
        <v>416704.3464870663</v>
      </c>
      <c r="H44" s="111">
        <v>461350.19371746643</v>
      </c>
      <c r="I44" s="111">
        <v>558236.81346084899</v>
      </c>
      <c r="J44" s="111">
        <v>451147.73134537745</v>
      </c>
      <c r="K44" s="111">
        <v>121345.30599238689</v>
      </c>
      <c r="L44" s="111">
        <v>162784.66202840643</v>
      </c>
      <c r="M44" s="111">
        <v>135091.06605338439</v>
      </c>
      <c r="N44" s="111">
        <v>109458.41665763374</v>
      </c>
      <c r="O44" s="111">
        <v>528679.4161217009</v>
      </c>
      <c r="P44" s="111">
        <v>30240.689040817088</v>
      </c>
      <c r="Q44" s="111">
        <v>87938.051804545146</v>
      </c>
      <c r="R44" s="111">
        <v>63518.053139759533</v>
      </c>
      <c r="S44" s="111">
        <v>200104.69430394593</v>
      </c>
      <c r="T44" s="111">
        <v>390280.83662865404</v>
      </c>
      <c r="U44" s="111">
        <v>294098.78256568138</v>
      </c>
      <c r="V44" s="111">
        <v>95502.126490360504</v>
      </c>
      <c r="W44" s="111">
        <v>124780.51831289749</v>
      </c>
      <c r="X44" s="111">
        <v>60800.863174463579</v>
      </c>
      <c r="Y44" s="111">
        <v>575683.93279133318</v>
      </c>
      <c r="Z44" s="112">
        <v>231736.32177377661</v>
      </c>
      <c r="AA44" s="10"/>
      <c r="AB44" s="77"/>
      <c r="AC44" s="113">
        <f t="shared" si="8"/>
        <v>0.47505047330593692</v>
      </c>
      <c r="AE44" s="128">
        <f t="shared" si="9"/>
        <v>389600.90905604186</v>
      </c>
      <c r="AF44" s="121">
        <f t="shared" si="10"/>
        <v>185581.38148736107</v>
      </c>
      <c r="AG44" s="129">
        <f t="shared" si="2"/>
        <v>-0.52366286326948419</v>
      </c>
      <c r="AI44" s="128">
        <f t="shared" si="3"/>
        <v>60800.863174463579</v>
      </c>
      <c r="AJ44" s="121">
        <f t="shared" si="4"/>
        <v>231736.32177377661</v>
      </c>
      <c r="AK44" s="129">
        <f t="shared" si="5"/>
        <v>2.8113985505242978</v>
      </c>
    </row>
    <row r="45" spans="1:45" ht="12.95" customHeight="1">
      <c r="A45" s="10"/>
      <c r="B45" s="108" t="s">
        <v>55</v>
      </c>
      <c r="C45" s="46">
        <v>173211.40964977551</v>
      </c>
      <c r="D45" s="30">
        <v>229446.4899169245</v>
      </c>
      <c r="E45" s="30">
        <v>315483.86988614465</v>
      </c>
      <c r="F45" s="30">
        <v>402530.34260921413</v>
      </c>
      <c r="G45" s="30">
        <v>274305.95232892648</v>
      </c>
      <c r="H45" s="30">
        <v>444866.88141336699</v>
      </c>
      <c r="I45" s="30">
        <v>499763.90271202842</v>
      </c>
      <c r="J45" s="30">
        <v>422542.02259802632</v>
      </c>
      <c r="K45" s="30">
        <v>114338.91938477299</v>
      </c>
      <c r="L45" s="30">
        <v>108801.31206412599</v>
      </c>
      <c r="M45" s="30">
        <v>103702.21171007858</v>
      </c>
      <c r="N45" s="30">
        <v>145974.05376648594</v>
      </c>
      <c r="O45" s="30">
        <v>472816.49692545878</v>
      </c>
      <c r="P45" s="30">
        <v>103270.71264202452</v>
      </c>
      <c r="Q45" s="30">
        <v>104779.653141627</v>
      </c>
      <c r="R45" s="30">
        <v>105178.1474052892</v>
      </c>
      <c r="S45" s="30">
        <v>131168.44805302558</v>
      </c>
      <c r="T45" s="30">
        <v>444397.96124196629</v>
      </c>
      <c r="U45" s="30">
        <v>105179.95635746751</v>
      </c>
      <c r="V45" s="30">
        <v>101006.86978198402</v>
      </c>
      <c r="W45" s="30">
        <v>74110.146179968506</v>
      </c>
      <c r="X45" s="30">
        <v>119432.28315363287</v>
      </c>
      <c r="Y45" s="30">
        <v>399730.25547305285</v>
      </c>
      <c r="Z45" s="42">
        <v>67855.994112522545</v>
      </c>
      <c r="AA45" s="10"/>
      <c r="AB45" s="77"/>
      <c r="AC45" s="99">
        <f t="shared" si="8"/>
        <v>-0.10051285033819657</v>
      </c>
      <c r="AE45" s="122">
        <f t="shared" si="9"/>
        <v>206186.82613945153</v>
      </c>
      <c r="AF45" s="118">
        <f t="shared" si="10"/>
        <v>193542.42933360138</v>
      </c>
      <c r="AG45" s="123">
        <f t="shared" si="2"/>
        <v>-6.1324950010619453E-2</v>
      </c>
      <c r="AI45" s="122">
        <f t="shared" si="3"/>
        <v>119432.28315363287</v>
      </c>
      <c r="AJ45" s="118">
        <f t="shared" si="4"/>
        <v>67855.994112522545</v>
      </c>
      <c r="AK45" s="123">
        <f t="shared" si="5"/>
        <v>-0.43184545818959746</v>
      </c>
    </row>
    <row r="46" spans="1:45" ht="12.95" customHeight="1">
      <c r="A46" s="10"/>
      <c r="B46" s="37" t="s">
        <v>83</v>
      </c>
      <c r="C46" s="33">
        <v>5265.2631753248997</v>
      </c>
      <c r="D46" s="32">
        <v>5537.3477861932997</v>
      </c>
      <c r="E46" s="32">
        <v>6473.1577621290999</v>
      </c>
      <c r="F46" s="32">
        <v>9725.5531295247001</v>
      </c>
      <c r="G46" s="32">
        <v>4017.1589248841001</v>
      </c>
      <c r="H46" s="32">
        <v>11332.718626435</v>
      </c>
      <c r="I46" s="32">
        <v>10839.930944682001</v>
      </c>
      <c r="J46" s="32">
        <v>15323.933916824</v>
      </c>
      <c r="K46" s="32">
        <v>3337.3812806612</v>
      </c>
      <c r="L46" s="32">
        <v>2547.2807875820999</v>
      </c>
      <c r="M46" s="32">
        <v>3030.7354791616999</v>
      </c>
      <c r="N46" s="32">
        <v>2385.5797637644</v>
      </c>
      <c r="O46" s="32">
        <v>11300.977311168999</v>
      </c>
      <c r="P46" s="32">
        <v>-507.38581821993</v>
      </c>
      <c r="Q46" s="32">
        <v>511.86875831713002</v>
      </c>
      <c r="R46" s="32">
        <v>2130.3623745564</v>
      </c>
      <c r="S46" s="32">
        <v>2464.2373961271001</v>
      </c>
      <c r="T46" s="32">
        <v>4599.0827107806999</v>
      </c>
      <c r="U46" s="32">
        <v>2760.2092894481002</v>
      </c>
      <c r="V46" s="32">
        <v>196</v>
      </c>
      <c r="W46" s="32" t="s">
        <v>39</v>
      </c>
      <c r="X46" s="32" t="s">
        <v>39</v>
      </c>
      <c r="Y46" s="32"/>
      <c r="Z46" s="34"/>
      <c r="AA46" s="10"/>
      <c r="AC46" s="97" t="s">
        <v>102</v>
      </c>
      <c r="AE46" s="124">
        <f t="shared" si="9"/>
        <v>2956.2092894481002</v>
      </c>
      <c r="AF46" s="119"/>
      <c r="AG46" s="125"/>
      <c r="AI46" s="133" t="s">
        <v>102</v>
      </c>
      <c r="AJ46" s="134" t="s">
        <v>102</v>
      </c>
      <c r="AK46" s="135" t="s">
        <v>102</v>
      </c>
    </row>
    <row r="47" spans="1:45" ht="12.95" customHeight="1">
      <c r="A47" s="10"/>
      <c r="B47" s="38" t="s">
        <v>126</v>
      </c>
      <c r="C47" s="35">
        <v>15066.29173497</v>
      </c>
      <c r="D47" s="31">
        <v>18822.20795294</v>
      </c>
      <c r="E47" s="31">
        <v>34584.901025140003</v>
      </c>
      <c r="F47" s="31">
        <v>45058.156303759999</v>
      </c>
      <c r="G47" s="31">
        <v>25948.579799999996</v>
      </c>
      <c r="H47" s="31">
        <v>83748.993895899999</v>
      </c>
      <c r="I47" s="31">
        <v>96152.374074179999</v>
      </c>
      <c r="J47" s="31">
        <v>76097.953256879991</v>
      </c>
      <c r="K47" s="31">
        <v>9317.1784818800006</v>
      </c>
      <c r="L47" s="31">
        <v>13646.327101729999</v>
      </c>
      <c r="M47" s="31">
        <v>11921.2178186</v>
      </c>
      <c r="N47" s="31">
        <v>18175.016067500001</v>
      </c>
      <c r="O47" s="31">
        <v>53059.739469709995</v>
      </c>
      <c r="P47" s="31">
        <v>14946.667922610002</v>
      </c>
      <c r="Q47" s="31">
        <v>19218.575166720002</v>
      </c>
      <c r="R47" s="31">
        <v>19391.591236569999</v>
      </c>
      <c r="S47" s="31">
        <v>19528.673805900002</v>
      </c>
      <c r="T47" s="31">
        <v>73085.508131800001</v>
      </c>
      <c r="U47" s="31">
        <v>12208.358934219999</v>
      </c>
      <c r="V47" s="31">
        <v>15896.895996599998</v>
      </c>
      <c r="W47" s="31">
        <v>14131.589056249999</v>
      </c>
      <c r="X47" s="31">
        <v>22411.034093569997</v>
      </c>
      <c r="Y47" s="31">
        <v>64647.878080639988</v>
      </c>
      <c r="Z47" s="36">
        <v>12055</v>
      </c>
      <c r="AA47" s="10"/>
      <c r="AC47" s="98">
        <f t="shared" ref="AC47:AC53" si="11">(Y47-T47)/T47</f>
        <v>-0.11544874307973434</v>
      </c>
      <c r="AE47" s="126">
        <f t="shared" si="9"/>
        <v>28105.254930819996</v>
      </c>
      <c r="AF47" s="120">
        <f t="shared" ref="AF47:AF53" si="12">SUM(W47:X47)</f>
        <v>36542.623149819992</v>
      </c>
      <c r="AG47" s="127">
        <f t="shared" si="2"/>
        <v>0.30020607319763704</v>
      </c>
      <c r="AI47" s="126">
        <f t="shared" si="3"/>
        <v>22411.034093569997</v>
      </c>
      <c r="AJ47" s="120">
        <f t="shared" si="4"/>
        <v>12055</v>
      </c>
      <c r="AK47" s="127">
        <f t="shared" si="5"/>
        <v>-0.46209532546921928</v>
      </c>
    </row>
    <row r="48" spans="1:45" ht="12.95" customHeight="1">
      <c r="A48" s="10"/>
      <c r="B48" s="37" t="s">
        <v>36</v>
      </c>
      <c r="C48" s="33">
        <v>104108.69386709</v>
      </c>
      <c r="D48" s="32">
        <v>124082.03561851</v>
      </c>
      <c r="E48" s="32">
        <v>156249.3352032</v>
      </c>
      <c r="F48" s="32">
        <v>171534.65031157</v>
      </c>
      <c r="G48" s="32">
        <v>131057.0528695</v>
      </c>
      <c r="H48" s="32">
        <v>243703.43455817999</v>
      </c>
      <c r="I48" s="32">
        <v>280072.21914994001</v>
      </c>
      <c r="J48" s="32">
        <v>241213.86816141999</v>
      </c>
      <c r="K48" s="32">
        <v>59359.458091446002</v>
      </c>
      <c r="L48" s="32">
        <v>69024.917790412001</v>
      </c>
      <c r="M48" s="32">
        <v>57306.981988305997</v>
      </c>
      <c r="N48" s="32">
        <v>105237.07359684</v>
      </c>
      <c r="O48" s="32">
        <v>290928.43146699999</v>
      </c>
      <c r="P48" s="32">
        <v>61319</v>
      </c>
      <c r="Q48" s="32">
        <v>53803</v>
      </c>
      <c r="R48" s="32">
        <v>64109</v>
      </c>
      <c r="S48" s="32">
        <v>88866</v>
      </c>
      <c r="T48" s="32">
        <v>268097</v>
      </c>
      <c r="U48" s="32">
        <v>68467</v>
      </c>
      <c r="V48" s="32">
        <v>63245</v>
      </c>
      <c r="W48" s="32">
        <v>44054</v>
      </c>
      <c r="X48" s="32">
        <v>74092</v>
      </c>
      <c r="Y48" s="32">
        <v>249859</v>
      </c>
      <c r="Z48" s="34">
        <v>41132.874373319697</v>
      </c>
      <c r="AA48" s="10"/>
      <c r="AC48" s="97">
        <f t="shared" si="11"/>
        <v>-6.8027616870013463E-2</v>
      </c>
      <c r="AE48" s="124">
        <f t="shared" si="9"/>
        <v>131712</v>
      </c>
      <c r="AF48" s="119">
        <f t="shared" si="12"/>
        <v>118146</v>
      </c>
      <c r="AG48" s="125">
        <f t="shared" si="2"/>
        <v>-0.10299744897959184</v>
      </c>
      <c r="AI48" s="124">
        <f t="shared" si="3"/>
        <v>74092</v>
      </c>
      <c r="AJ48" s="119">
        <f t="shared" si="4"/>
        <v>41132.874373319697</v>
      </c>
      <c r="AK48" s="125">
        <f t="shared" si="5"/>
        <v>-0.44484054454840338</v>
      </c>
    </row>
    <row r="49" spans="1:37" ht="12.95" customHeight="1">
      <c r="A49" s="10"/>
      <c r="B49" s="38" t="s">
        <v>95</v>
      </c>
      <c r="C49" s="35">
        <v>7269.4072256144</v>
      </c>
      <c r="D49" s="31">
        <v>20029.119267139999</v>
      </c>
      <c r="E49" s="31">
        <v>25227.740886682001</v>
      </c>
      <c r="F49" s="31">
        <v>43406.277075810998</v>
      </c>
      <c r="G49" s="31">
        <v>35581.372929664001</v>
      </c>
      <c r="H49" s="31">
        <v>27396.885033784001</v>
      </c>
      <c r="I49" s="31">
        <v>36498.654597859</v>
      </c>
      <c r="J49" s="31">
        <v>23995.685014213999</v>
      </c>
      <c r="K49" s="31">
        <v>7171</v>
      </c>
      <c r="L49" s="31">
        <v>6476</v>
      </c>
      <c r="M49" s="31">
        <v>8728</v>
      </c>
      <c r="N49" s="31">
        <v>5778</v>
      </c>
      <c r="O49" s="31">
        <v>28153</v>
      </c>
      <c r="P49" s="31">
        <v>9781</v>
      </c>
      <c r="Q49" s="31">
        <v>8029</v>
      </c>
      <c r="R49" s="31">
        <v>8540</v>
      </c>
      <c r="S49" s="31">
        <v>7520</v>
      </c>
      <c r="T49" s="31">
        <v>33870</v>
      </c>
      <c r="U49" s="31">
        <v>10336</v>
      </c>
      <c r="V49" s="31">
        <v>11448.468580311473</v>
      </c>
      <c r="W49" s="31">
        <v>8157.3116724126266</v>
      </c>
      <c r="X49" s="31">
        <v>13916.421336330164</v>
      </c>
      <c r="Y49" s="31">
        <v>43858.201589054268</v>
      </c>
      <c r="Z49" s="36">
        <v>11384.340343049435</v>
      </c>
      <c r="AA49" s="10"/>
      <c r="AC49" s="98">
        <f t="shared" si="11"/>
        <v>0.29489818686313163</v>
      </c>
      <c r="AE49" s="126">
        <f t="shared" si="9"/>
        <v>21784.468580311473</v>
      </c>
      <c r="AF49" s="120">
        <f t="shared" si="12"/>
        <v>22073.733008742791</v>
      </c>
      <c r="AG49" s="127">
        <f t="shared" si="2"/>
        <v>1.3278470730874329E-2</v>
      </c>
      <c r="AI49" s="126">
        <f t="shared" si="3"/>
        <v>13916.421336330164</v>
      </c>
      <c r="AJ49" s="120">
        <f t="shared" si="4"/>
        <v>11384.340343049435</v>
      </c>
      <c r="AK49" s="127">
        <f t="shared" si="5"/>
        <v>-0.18194914713242313</v>
      </c>
    </row>
    <row r="50" spans="1:37" ht="12.95" customHeight="1">
      <c r="A50" s="10"/>
      <c r="B50" s="37" t="s">
        <v>37</v>
      </c>
      <c r="C50" s="33">
        <v>8337</v>
      </c>
      <c r="D50" s="32">
        <v>4914</v>
      </c>
      <c r="E50" s="32">
        <v>6929</v>
      </c>
      <c r="F50" s="32">
        <v>9318</v>
      </c>
      <c r="G50" s="32">
        <v>4878</v>
      </c>
      <c r="H50" s="32">
        <v>13770.58077101</v>
      </c>
      <c r="I50" s="32">
        <v>19241.252761606</v>
      </c>
      <c r="J50" s="32">
        <v>19137.872551482</v>
      </c>
      <c r="K50" s="32">
        <v>3839.5699755455998</v>
      </c>
      <c r="L50" s="32">
        <v>4558.4239498345996</v>
      </c>
      <c r="M50" s="32">
        <v>5888.1016735554003</v>
      </c>
      <c r="N50" s="32">
        <v>4530.5615840605997</v>
      </c>
      <c r="O50" s="32">
        <v>18816.657182996001</v>
      </c>
      <c r="P50" s="32">
        <v>3816.68</v>
      </c>
      <c r="Q50" s="32">
        <v>5720</v>
      </c>
      <c r="R50" s="32">
        <v>7443.88</v>
      </c>
      <c r="S50" s="32">
        <v>4829.95</v>
      </c>
      <c r="T50" s="32">
        <v>21810.510000000002</v>
      </c>
      <c r="U50" s="32">
        <v>3813.95</v>
      </c>
      <c r="V50" s="32">
        <v>4917.05</v>
      </c>
      <c r="W50" s="32">
        <v>4091.27</v>
      </c>
      <c r="X50" s="32">
        <v>3250.34</v>
      </c>
      <c r="Y50" s="32">
        <v>16072.61</v>
      </c>
      <c r="Z50" s="34">
        <v>2298.11</v>
      </c>
      <c r="AA50" s="10"/>
      <c r="AC50" s="97">
        <f t="shared" si="11"/>
        <v>-0.26307958869370779</v>
      </c>
      <c r="AE50" s="124">
        <f t="shared" si="9"/>
        <v>8731</v>
      </c>
      <c r="AF50" s="119">
        <f t="shared" si="12"/>
        <v>7341.6100000000006</v>
      </c>
      <c r="AG50" s="125">
        <f t="shared" si="2"/>
        <v>-0.15913297445882482</v>
      </c>
      <c r="AI50" s="124">
        <f t="shared" si="3"/>
        <v>3250.34</v>
      </c>
      <c r="AJ50" s="119">
        <f t="shared" si="4"/>
        <v>2298.11</v>
      </c>
      <c r="AK50" s="125">
        <f t="shared" si="5"/>
        <v>-0.29296319769624102</v>
      </c>
    </row>
    <row r="51" spans="1:37" ht="12.95" customHeight="1">
      <c r="A51" s="10"/>
      <c r="B51" s="38" t="s">
        <v>38</v>
      </c>
      <c r="C51" s="35">
        <v>14375</v>
      </c>
      <c r="D51" s="31">
        <v>37441.599999999999</v>
      </c>
      <c r="E51" s="31">
        <v>54921.9</v>
      </c>
      <c r="F51" s="31">
        <v>75855.7</v>
      </c>
      <c r="G51" s="31">
        <v>27752.3</v>
      </c>
      <c r="H51" s="31">
        <v>31667.9</v>
      </c>
      <c r="I51" s="31">
        <v>36867.772499999999</v>
      </c>
      <c r="J51" s="31">
        <v>30187.663799999998</v>
      </c>
      <c r="K51" s="31">
        <v>27764.856607000002</v>
      </c>
      <c r="L51" s="31">
        <v>8480.2247119999993</v>
      </c>
      <c r="M51" s="31">
        <v>9784.3470899999993</v>
      </c>
      <c r="N51" s="31">
        <v>7367.7105389999997</v>
      </c>
      <c r="O51" s="31">
        <v>53397.138948</v>
      </c>
      <c r="P51" s="31">
        <v>11288</v>
      </c>
      <c r="Q51" s="31">
        <v>12886</v>
      </c>
      <c r="R51" s="31">
        <v>649</v>
      </c>
      <c r="S51" s="31">
        <v>4328</v>
      </c>
      <c r="T51" s="31">
        <v>29152</v>
      </c>
      <c r="U51" s="31">
        <v>6724.8799999999992</v>
      </c>
      <c r="V51" s="31">
        <v>2688.2</v>
      </c>
      <c r="W51" s="31">
        <v>221.51</v>
      </c>
      <c r="X51" s="31">
        <v>2788.3299999999995</v>
      </c>
      <c r="Y51" s="31">
        <v>12422.919999999998</v>
      </c>
      <c r="Z51" s="36">
        <v>358.68000000000029</v>
      </c>
      <c r="AA51" s="10"/>
      <c r="AC51" s="98">
        <f t="shared" si="11"/>
        <v>-0.57385702524698134</v>
      </c>
      <c r="AE51" s="126">
        <f t="shared" si="9"/>
        <v>9413.0799999999981</v>
      </c>
      <c r="AF51" s="120">
        <f t="shared" si="12"/>
        <v>3009.8399999999992</v>
      </c>
      <c r="AG51" s="127">
        <f t="shared" si="2"/>
        <v>-0.68024918517637167</v>
      </c>
      <c r="AI51" s="126">
        <f t="shared" si="3"/>
        <v>2788.3299999999995</v>
      </c>
      <c r="AJ51" s="120">
        <f t="shared" si="4"/>
        <v>358.68000000000029</v>
      </c>
      <c r="AK51" s="127">
        <f t="shared" si="5"/>
        <v>-0.87136386295739732</v>
      </c>
    </row>
    <row r="52" spans="1:37" ht="12.95" customHeight="1">
      <c r="A52" s="10"/>
      <c r="B52" s="37" t="s">
        <v>130</v>
      </c>
      <c r="C52" s="33">
        <v>12106.749694206999</v>
      </c>
      <c r="D52" s="32">
        <v>18317.596795728001</v>
      </c>
      <c r="E52" s="32">
        <v>24333.811514133002</v>
      </c>
      <c r="F52" s="32">
        <v>39455.863929332998</v>
      </c>
      <c r="G52" s="32">
        <v>36457.666666666999</v>
      </c>
      <c r="H52" s="32">
        <v>29232.706666667</v>
      </c>
      <c r="I52" s="32">
        <v>16308.28</v>
      </c>
      <c r="J52" s="32">
        <v>12182.373333333</v>
      </c>
      <c r="K52" s="32">
        <v>2387.4666666666999</v>
      </c>
      <c r="L52" s="32">
        <v>2256.44</v>
      </c>
      <c r="M52" s="32">
        <v>2186.7199999999998</v>
      </c>
      <c r="N52" s="32">
        <v>2034.0666666667</v>
      </c>
      <c r="O52" s="32">
        <v>8864.6933333333</v>
      </c>
      <c r="P52" s="32">
        <v>1931.2666666667001</v>
      </c>
      <c r="Q52" s="32">
        <v>2077.1999999999998</v>
      </c>
      <c r="R52" s="32">
        <v>2149.6133333333</v>
      </c>
      <c r="S52" s="32">
        <v>1853.7066666666999</v>
      </c>
      <c r="T52" s="32">
        <v>8011.7866666666996</v>
      </c>
      <c r="U52" s="32">
        <v>1961.2666666666701</v>
      </c>
      <c r="V52" s="32">
        <v>2075.2399999999998</v>
      </c>
      <c r="W52" s="32">
        <v>2205.5333333333301</v>
      </c>
      <c r="X52" s="32">
        <v>1898.9866666666701</v>
      </c>
      <c r="Y52" s="32">
        <v>8141.0266666666703</v>
      </c>
      <c r="Z52" s="34" t="s">
        <v>39</v>
      </c>
      <c r="AA52" s="10"/>
      <c r="AC52" s="97">
        <f t="shared" si="11"/>
        <v>1.6131233316243668E-2</v>
      </c>
      <c r="AE52" s="124">
        <f t="shared" si="9"/>
        <v>4036.5066666666698</v>
      </c>
      <c r="AF52" s="119">
        <f t="shared" si="12"/>
        <v>4104.5200000000004</v>
      </c>
      <c r="AG52" s="125">
        <f t="shared" si="2"/>
        <v>1.6849553078899213E-2</v>
      </c>
      <c r="AI52" s="124">
        <f t="shared" si="3"/>
        <v>1898.9866666666701</v>
      </c>
      <c r="AJ52" s="119" t="s">
        <v>102</v>
      </c>
      <c r="AK52" s="125" t="s">
        <v>102</v>
      </c>
    </row>
    <row r="53" spans="1:37" ht="12.95" customHeight="1">
      <c r="A53" s="10"/>
      <c r="B53" s="38" t="s">
        <v>96</v>
      </c>
      <c r="C53" s="35">
        <v>6683.00395256917</v>
      </c>
      <c r="D53" s="31">
        <v>302.58249641319946</v>
      </c>
      <c r="E53" s="31">
        <v>6764.0234948604993</v>
      </c>
      <c r="F53" s="31">
        <v>8176.141859215476</v>
      </c>
      <c r="G53" s="31">
        <v>8613.8211382113823</v>
      </c>
      <c r="H53" s="31">
        <v>4013.6618613909163</v>
      </c>
      <c r="I53" s="31">
        <v>3783.4186837613138</v>
      </c>
      <c r="J53" s="31">
        <v>4402.6725638733351</v>
      </c>
      <c r="K53" s="31">
        <v>1162.0082815734988</v>
      </c>
      <c r="L53" s="31">
        <v>1811.6977225672877</v>
      </c>
      <c r="M53" s="31">
        <v>4856.1076604554864</v>
      </c>
      <c r="N53" s="31">
        <v>466.04554865424427</v>
      </c>
      <c r="O53" s="31">
        <v>8295.8592132505182</v>
      </c>
      <c r="P53" s="31">
        <v>695.48387096774195</v>
      </c>
      <c r="Q53" s="31">
        <v>2534.0092165898618</v>
      </c>
      <c r="R53" s="31">
        <v>764.70046082949307</v>
      </c>
      <c r="S53" s="31">
        <v>1777.8801843317972</v>
      </c>
      <c r="T53" s="31">
        <v>5772.0737327188945</v>
      </c>
      <c r="U53" s="31">
        <v>-1091.7085328672533</v>
      </c>
      <c r="V53" s="31">
        <v>540.01520507253758</v>
      </c>
      <c r="W53" s="31">
        <v>1248.9321179725525</v>
      </c>
      <c r="X53" s="31">
        <v>1075.171057066048</v>
      </c>
      <c r="Y53" s="31">
        <v>1772.4098472438845</v>
      </c>
      <c r="Z53" s="36">
        <v>626.9893961534292</v>
      </c>
      <c r="AA53" s="10"/>
      <c r="AC53" s="98">
        <f t="shared" si="11"/>
        <v>-0.69293360942411186</v>
      </c>
      <c r="AE53" s="126">
        <f t="shared" si="9"/>
        <v>-551.69332779471574</v>
      </c>
      <c r="AF53" s="120">
        <f t="shared" si="12"/>
        <v>2324.1031750386005</v>
      </c>
      <c r="AG53" s="127" t="s">
        <v>102</v>
      </c>
      <c r="AI53" s="126">
        <f t="shared" si="3"/>
        <v>1075.171057066048</v>
      </c>
      <c r="AJ53" s="120">
        <f t="shared" si="4"/>
        <v>626.9893961534292</v>
      </c>
      <c r="AK53" s="127">
        <f t="shared" si="5"/>
        <v>-0.41684684308339492</v>
      </c>
    </row>
    <row r="54" spans="1:37" ht="12.95" customHeight="1">
      <c r="A54" s="10"/>
      <c r="B54" s="25"/>
      <c r="C54" s="35"/>
      <c r="D54" s="31"/>
      <c r="E54" s="31"/>
      <c r="F54" s="31"/>
      <c r="G54" s="31"/>
      <c r="H54" s="31"/>
      <c r="I54" s="31"/>
      <c r="J54" s="31"/>
      <c r="K54" s="31" t="s">
        <v>39</v>
      </c>
      <c r="L54" s="31" t="s">
        <v>39</v>
      </c>
      <c r="M54" s="31" t="s">
        <v>39</v>
      </c>
      <c r="N54" s="31" t="s">
        <v>39</v>
      </c>
      <c r="O54" s="31" t="s">
        <v>39</v>
      </c>
      <c r="P54" s="31" t="s">
        <v>39</v>
      </c>
      <c r="Q54" s="31" t="s">
        <v>39</v>
      </c>
      <c r="R54" s="31" t="s">
        <v>39</v>
      </c>
      <c r="S54" s="31" t="s">
        <v>39</v>
      </c>
      <c r="T54" s="31" t="s">
        <v>39</v>
      </c>
      <c r="U54" s="31"/>
      <c r="V54" s="31"/>
      <c r="W54" s="31"/>
      <c r="X54" s="31"/>
      <c r="Y54" s="31"/>
      <c r="Z54" s="36"/>
      <c r="AA54" s="10"/>
      <c r="AC54" s="98"/>
      <c r="AE54" s="126"/>
      <c r="AF54" s="120"/>
      <c r="AG54" s="127"/>
      <c r="AI54" s="126"/>
      <c r="AJ54" s="120"/>
      <c r="AK54" s="127"/>
    </row>
    <row r="55" spans="1:37" ht="12.95" customHeight="1">
      <c r="A55" s="10"/>
      <c r="B55" s="27" t="s">
        <v>91</v>
      </c>
      <c r="C55" s="35"/>
      <c r="D55" s="31"/>
      <c r="E55" s="31"/>
      <c r="F55" s="31"/>
      <c r="G55" s="31"/>
      <c r="H55" s="31"/>
      <c r="I55" s="31"/>
      <c r="J55" s="31"/>
      <c r="K55" s="31"/>
      <c r="L55" s="31"/>
      <c r="M55" s="31"/>
      <c r="N55" s="31"/>
      <c r="O55" s="31"/>
      <c r="P55" s="31"/>
      <c r="Q55" s="31"/>
      <c r="R55" s="31"/>
      <c r="S55" s="31"/>
      <c r="T55" s="31"/>
      <c r="U55" s="31"/>
      <c r="V55" s="31"/>
      <c r="W55" s="31"/>
      <c r="X55" s="31"/>
      <c r="Y55" s="31"/>
      <c r="Z55" s="36"/>
      <c r="AA55" s="10"/>
      <c r="AB55" s="2"/>
      <c r="AC55" s="98"/>
      <c r="AE55" s="126"/>
      <c r="AF55" s="120"/>
      <c r="AG55" s="127"/>
      <c r="AI55" s="126"/>
      <c r="AJ55" s="120"/>
      <c r="AK55" s="127"/>
    </row>
    <row r="56" spans="1:37" ht="12.95" customHeight="1">
      <c r="A56" s="10"/>
      <c r="B56" s="29" t="s">
        <v>7</v>
      </c>
      <c r="C56" s="33">
        <v>77903.439952771572</v>
      </c>
      <c r="D56" s="32">
        <v>5556.6712689845617</v>
      </c>
      <c r="E56" s="32">
        <v>56752.908966461328</v>
      </c>
      <c r="F56" s="32">
        <v>7143.2748538011692</v>
      </c>
      <c r="G56" s="32">
        <v>11139.205334815226</v>
      </c>
      <c r="H56" s="32">
        <v>-21694.039735099337</v>
      </c>
      <c r="I56" s="32">
        <v>17182.412689578407</v>
      </c>
      <c r="J56" s="32">
        <v>7371.4652956298196</v>
      </c>
      <c r="K56" s="32">
        <v>-242.93110314615691</v>
      </c>
      <c r="L56" s="32">
        <v>-3008.0977034382054</v>
      </c>
      <c r="M56" s="32">
        <v>3592.1943448825173</v>
      </c>
      <c r="N56" s="32">
        <v>-4105.9338908801274</v>
      </c>
      <c r="O56" s="32">
        <v>-3764.768352581973</v>
      </c>
      <c r="P56" s="32">
        <v>5827.2522223696424</v>
      </c>
      <c r="Q56" s="32">
        <v>-866.3924638450311</v>
      </c>
      <c r="R56" s="32">
        <v>124.71805758259254</v>
      </c>
      <c r="S56" s="32">
        <v>4870.6381849542258</v>
      </c>
      <c r="T56" s="32">
        <v>9954.8892132148067</v>
      </c>
      <c r="U56" s="32">
        <v>1334.4425956738769</v>
      </c>
      <c r="V56" s="32">
        <v>3638.3804769828066</v>
      </c>
      <c r="W56" s="32">
        <v>-289.51747088186357</v>
      </c>
      <c r="X56" s="32">
        <v>1117.0271769273434</v>
      </c>
      <c r="Y56" s="32">
        <v>5802.5513033832503</v>
      </c>
      <c r="Z56" s="34">
        <v>1768.9849002534993</v>
      </c>
      <c r="AA56" s="10"/>
      <c r="AB56" s="44"/>
      <c r="AC56" s="97">
        <f>(Y56-T56)/T56</f>
        <v>-0.41711543151273411</v>
      </c>
      <c r="AE56" s="124">
        <f t="shared" ref="AE56:AE62" si="13">SUM(U56:V56)</f>
        <v>4972.8230726566835</v>
      </c>
      <c r="AF56" s="119">
        <f t="shared" ref="AF56:AF62" si="14">SUM(W56:X56)</f>
        <v>827.50970604547979</v>
      </c>
      <c r="AG56" s="125">
        <f t="shared" si="2"/>
        <v>-0.83359357573053749</v>
      </c>
      <c r="AI56" s="124">
        <f t="shared" si="3"/>
        <v>1117.0271769273434</v>
      </c>
      <c r="AJ56" s="119">
        <f t="shared" si="4"/>
        <v>1768.9849002534993</v>
      </c>
      <c r="AK56" s="125">
        <f t="shared" si="5"/>
        <v>0.58365430742654378</v>
      </c>
    </row>
    <row r="57" spans="1:37" ht="12.95" customHeight="1">
      <c r="A57" s="10"/>
      <c r="B57" s="25" t="s">
        <v>10</v>
      </c>
      <c r="C57" s="35">
        <v>6984</v>
      </c>
      <c r="D57" s="31">
        <v>7298</v>
      </c>
      <c r="E57" s="31">
        <v>12534</v>
      </c>
      <c r="F57" s="31">
        <v>15150</v>
      </c>
      <c r="G57" s="31">
        <v>12371.092873031999</v>
      </c>
      <c r="H57" s="31">
        <v>16582.970983939002</v>
      </c>
      <c r="I57" s="31">
        <v>16674.128273828999</v>
      </c>
      <c r="J57" s="31">
        <v>24977.293761288998</v>
      </c>
      <c r="K57" s="31">
        <v>7807.4046432521</v>
      </c>
      <c r="L57" s="31">
        <v>-2096.8416549086</v>
      </c>
      <c r="M57" s="31">
        <v>5827.0741181567</v>
      </c>
      <c r="N57" s="31">
        <v>6340.5383042909998</v>
      </c>
      <c r="O57" s="31">
        <v>17878.175410790998</v>
      </c>
      <c r="P57" s="31">
        <v>4616.7425229764003</v>
      </c>
      <c r="Q57" s="31">
        <v>2363.0874331964001</v>
      </c>
      <c r="R57" s="31">
        <v>6958.6884044906001</v>
      </c>
      <c r="S57" s="31">
        <v>7292.6197637510004</v>
      </c>
      <c r="T57" s="31">
        <v>21231.138124415</v>
      </c>
      <c r="U57" s="31">
        <v>3076.6452889869001</v>
      </c>
      <c r="V57" s="31">
        <v>4295.5453729357996</v>
      </c>
      <c r="W57" s="31">
        <v>10401.694833457001</v>
      </c>
      <c r="X57" s="31">
        <v>2402.2886059753</v>
      </c>
      <c r="Y57" s="31">
        <v>20176.174101355002</v>
      </c>
      <c r="Z57" s="36">
        <v>3776.1877098134</v>
      </c>
      <c r="AA57" s="10"/>
      <c r="AB57" s="44"/>
      <c r="AC57" s="98">
        <f>(Y57-T57)/T57</f>
        <v>-4.9689471043798145E-2</v>
      </c>
      <c r="AE57" s="126">
        <f t="shared" si="13"/>
        <v>7372.1906619226993</v>
      </c>
      <c r="AF57" s="120">
        <f t="shared" si="14"/>
        <v>12803.983439432301</v>
      </c>
      <c r="AG57" s="127">
        <f t="shared" si="2"/>
        <v>0.73679494014781299</v>
      </c>
      <c r="AI57" s="126">
        <f t="shared" si="3"/>
        <v>2402.2886059753</v>
      </c>
      <c r="AJ57" s="120">
        <f t="shared" si="4"/>
        <v>3776.1877098134</v>
      </c>
      <c r="AK57" s="127">
        <f t="shared" si="5"/>
        <v>0.57191259219260782</v>
      </c>
    </row>
    <row r="58" spans="1:37" ht="12.95" customHeight="1">
      <c r="A58" s="10"/>
      <c r="B58" s="29" t="s">
        <v>12</v>
      </c>
      <c r="C58" s="33">
        <v>13450.576207868447</v>
      </c>
      <c r="D58" s="32">
        <v>1589.0964159515397</v>
      </c>
      <c r="E58" s="32">
        <v>10907.988535312707</v>
      </c>
      <c r="F58" s="32">
        <v>-4198.0780545204943</v>
      </c>
      <c r="G58" s="32">
        <v>-400.60454528491994</v>
      </c>
      <c r="H58" s="32">
        <v>-12558.834516249533</v>
      </c>
      <c r="I58" s="32">
        <v>9590.0843724333608</v>
      </c>
      <c r="J58" s="32">
        <v>-18357.920193470374</v>
      </c>
      <c r="K58" s="32">
        <v>629.07187867136599</v>
      </c>
      <c r="L58" s="32">
        <v>-1358.8949410801381</v>
      </c>
      <c r="M58" s="32">
        <v>-602.19302929972594</v>
      </c>
      <c r="N58" s="32">
        <v>1967.3181672540852</v>
      </c>
      <c r="O58" s="32">
        <v>635.30207554558729</v>
      </c>
      <c r="P58" s="32">
        <v>-2413.7255948884977</v>
      </c>
      <c r="Q58" s="32">
        <v>-2704.3622190186343</v>
      </c>
      <c r="R58" s="32">
        <v>5586.7015501806472</v>
      </c>
      <c r="S58" s="32">
        <v>1757.1680281915746</v>
      </c>
      <c r="T58" s="32">
        <v>2225.78176446509</v>
      </c>
      <c r="U58" s="32">
        <v>-707.02114372379344</v>
      </c>
      <c r="V58" s="32">
        <v>1736.253605733488</v>
      </c>
      <c r="W58" s="32">
        <v>-327.71284979332086</v>
      </c>
      <c r="X58" s="32">
        <v>1401.849704106819</v>
      </c>
      <c r="Y58" s="32">
        <v>2103.3693163231928</v>
      </c>
      <c r="Z58" s="34">
        <v>533.59917294343529</v>
      </c>
      <c r="AA58" s="10"/>
      <c r="AB58" s="44"/>
      <c r="AC58" s="97">
        <f>(Y58-T58)/T58</f>
        <v>-5.49975069866366E-2</v>
      </c>
      <c r="AE58" s="124">
        <f t="shared" si="13"/>
        <v>1029.2324620096947</v>
      </c>
      <c r="AF58" s="119">
        <f t="shared" si="14"/>
        <v>1074.1368543134981</v>
      </c>
      <c r="AG58" s="125">
        <f t="shared" si="2"/>
        <v>4.3629008956948795E-2</v>
      </c>
      <c r="AI58" s="124">
        <f t="shared" si="3"/>
        <v>1401.849704106819</v>
      </c>
      <c r="AJ58" s="119">
        <f t="shared" si="4"/>
        <v>533.59917294343529</v>
      </c>
      <c r="AK58" s="125">
        <f t="shared" si="5"/>
        <v>-0.61936064088738019</v>
      </c>
    </row>
    <row r="59" spans="1:37" ht="12.95" customHeight="1">
      <c r="A59" s="10"/>
      <c r="B59" s="25" t="s">
        <v>18</v>
      </c>
      <c r="C59" s="35">
        <v>20299.584523630532</v>
      </c>
      <c r="D59" s="31">
        <v>19596.86499524715</v>
      </c>
      <c r="E59" s="31">
        <v>70003.283130889482</v>
      </c>
      <c r="F59" s="31">
        <v>72407.593912495649</v>
      </c>
      <c r="G59" s="31">
        <v>5169.6105109709988</v>
      </c>
      <c r="H59" s="31">
        <v>-37263.657872138159</v>
      </c>
      <c r="I59" s="31">
        <v>23628.281407337461</v>
      </c>
      <c r="J59" s="31">
        <v>15050.060940945097</v>
      </c>
      <c r="K59" s="31">
        <v>897.06990330603969</v>
      </c>
      <c r="L59" s="31">
        <v>-3350.830300512072</v>
      </c>
      <c r="M59" s="31">
        <v>-2056.0816068578065</v>
      </c>
      <c r="N59" s="31">
        <v>1764.6925486298744</v>
      </c>
      <c r="O59" s="31">
        <v>-2745.1494554339642</v>
      </c>
      <c r="P59" s="31">
        <v>2849.3745096597827</v>
      </c>
      <c r="Q59" s="31">
        <v>-2310.2328355668133</v>
      </c>
      <c r="R59" s="31">
        <v>2717.8555716190112</v>
      </c>
      <c r="S59" s="31">
        <v>5446.8346838243287</v>
      </c>
      <c r="T59" s="31">
        <v>8703.8319295363108</v>
      </c>
      <c r="U59" s="31">
        <v>1302.1099056569983</v>
      </c>
      <c r="V59" s="31">
        <v>-840.44264203385455</v>
      </c>
      <c r="W59" s="31">
        <v>2110.628466227784</v>
      </c>
      <c r="X59" s="31">
        <v>-26544.405481493155</v>
      </c>
      <c r="Y59" s="31">
        <v>-23972.109751642227</v>
      </c>
      <c r="Z59" s="36">
        <v>-8253.114989827347</v>
      </c>
      <c r="AA59" s="10"/>
      <c r="AB59" s="44"/>
      <c r="AC59" s="98" t="s">
        <v>102</v>
      </c>
      <c r="AE59" s="126">
        <f t="shared" si="13"/>
        <v>461.66726362314375</v>
      </c>
      <c r="AF59" s="120">
        <f t="shared" si="14"/>
        <v>-24433.777015265372</v>
      </c>
      <c r="AG59" s="127" t="s">
        <v>102</v>
      </c>
      <c r="AI59" s="126">
        <f t="shared" si="3"/>
        <v>-26544.405481493155</v>
      </c>
      <c r="AJ59" s="120">
        <f t="shared" si="4"/>
        <v>-8253.114989827347</v>
      </c>
      <c r="AK59" s="127" t="s">
        <v>102</v>
      </c>
    </row>
    <row r="60" spans="1:37" ht="12.95" customHeight="1">
      <c r="A60" s="10"/>
      <c r="B60" s="29" t="s">
        <v>19</v>
      </c>
      <c r="C60" s="33" t="s">
        <v>39</v>
      </c>
      <c r="D60" s="32" t="s">
        <v>39</v>
      </c>
      <c r="E60" s="32" t="s">
        <v>39</v>
      </c>
      <c r="F60" s="32" t="s">
        <v>39</v>
      </c>
      <c r="G60" s="32" t="s">
        <v>39</v>
      </c>
      <c r="H60" s="32" t="s">
        <v>39</v>
      </c>
      <c r="I60" s="32" t="s">
        <v>39</v>
      </c>
      <c r="J60" s="32" t="s">
        <v>39</v>
      </c>
      <c r="K60" s="32">
        <v>144.52300695602918</v>
      </c>
      <c r="L60" s="32">
        <v>64.215167057660224</v>
      </c>
      <c r="M60" s="32">
        <v>143.07417527098065</v>
      </c>
      <c r="N60" s="32">
        <v>59.704962207593844</v>
      </c>
      <c r="O60" s="32">
        <v>411.5173114922639</v>
      </c>
      <c r="P60" s="32">
        <v>-33.988070752776636</v>
      </c>
      <c r="Q60" s="32">
        <v>169.67468805704098</v>
      </c>
      <c r="R60" s="32">
        <v>410.37638831756476</v>
      </c>
      <c r="S60" s="32">
        <v>-107.12326888797477</v>
      </c>
      <c r="T60" s="32">
        <v>438.93973673385437</v>
      </c>
      <c r="U60" s="32">
        <v>665.00070889131678</v>
      </c>
      <c r="V60" s="32">
        <v>-676.66140242205802</v>
      </c>
      <c r="W60" s="32">
        <v>-31.312525540937148</v>
      </c>
      <c r="X60" s="32">
        <v>-24.921131102435936</v>
      </c>
      <c r="Y60" s="32">
        <v>-67.894350174114322</v>
      </c>
      <c r="Z60" s="34">
        <v>-87.086582048251501</v>
      </c>
      <c r="AA60" s="10"/>
      <c r="AB60" s="44"/>
      <c r="AC60" s="97" t="s">
        <v>102</v>
      </c>
      <c r="AE60" s="124">
        <f t="shared" si="13"/>
        <v>-11.660693530741241</v>
      </c>
      <c r="AF60" s="119">
        <f t="shared" si="14"/>
        <v>-56.233656643373081</v>
      </c>
      <c r="AG60" s="125" t="s">
        <v>102</v>
      </c>
      <c r="AI60" s="124">
        <f t="shared" si="3"/>
        <v>-24.921131102435936</v>
      </c>
      <c r="AJ60" s="119">
        <f t="shared" si="4"/>
        <v>-87.086582048251501</v>
      </c>
      <c r="AK60" s="125" t="s">
        <v>102</v>
      </c>
    </row>
    <row r="61" spans="1:37" ht="12.95" customHeight="1">
      <c r="A61" s="10"/>
      <c r="B61" s="25" t="s">
        <v>22</v>
      </c>
      <c r="C61" s="35">
        <v>116107.38255033558</v>
      </c>
      <c r="D61" s="31">
        <v>128556.54575122381</v>
      </c>
      <c r="E61" s="31">
        <v>191162.21765913756</v>
      </c>
      <c r="F61" s="31">
        <v>105764.61988304093</v>
      </c>
      <c r="G61" s="31">
        <v>204341.48374548485</v>
      </c>
      <c r="H61" s="31">
        <v>222022.51655629138</v>
      </c>
      <c r="I61" s="31">
        <v>412774.45387505216</v>
      </c>
      <c r="J61" s="94">
        <v>410088.68894601543</v>
      </c>
      <c r="K61" s="31" t="s">
        <v>39</v>
      </c>
      <c r="L61" s="31" t="s">
        <v>39</v>
      </c>
      <c r="M61" s="31" t="s">
        <v>39</v>
      </c>
      <c r="N61" s="31" t="s">
        <v>39</v>
      </c>
      <c r="O61" s="31">
        <v>709000.39824771008</v>
      </c>
      <c r="P61" s="31">
        <v>33927.292026005038</v>
      </c>
      <c r="Q61" s="31">
        <v>-36799.787713944541</v>
      </c>
      <c r="R61" s="31">
        <v>110712.48507363672</v>
      </c>
      <c r="S61" s="31">
        <v>85498.208836407051</v>
      </c>
      <c r="T61" s="31">
        <v>193338.19822210429</v>
      </c>
      <c r="U61" s="31">
        <v>40075.429839156961</v>
      </c>
      <c r="V61" s="31">
        <v>60600.110926234054</v>
      </c>
      <c r="W61" s="31">
        <v>154882.97282307266</v>
      </c>
      <c r="X61" s="31">
        <v>-4774.26511369939</v>
      </c>
      <c r="Y61" s="31">
        <v>250784.24847476429</v>
      </c>
      <c r="Z61" s="36">
        <v>-2555.9351923288878</v>
      </c>
      <c r="AA61" s="10"/>
      <c r="AB61" s="44"/>
      <c r="AC61" s="98">
        <f>(Y61-T61)/T61</f>
        <v>0.29712726600806927</v>
      </c>
      <c r="AE61" s="126">
        <f t="shared" si="13"/>
        <v>100675.54076539102</v>
      </c>
      <c r="AF61" s="120">
        <f t="shared" si="14"/>
        <v>150108.70770937327</v>
      </c>
      <c r="AG61" s="127">
        <f t="shared" si="2"/>
        <v>0.49101466521226533</v>
      </c>
      <c r="AI61" s="126">
        <f t="shared" si="3"/>
        <v>-4774.26511369939</v>
      </c>
      <c r="AJ61" s="120">
        <f t="shared" si="4"/>
        <v>-2555.9351923288878</v>
      </c>
      <c r="AK61" s="127" t="s">
        <v>102</v>
      </c>
    </row>
    <row r="62" spans="1:37" ht="12.95" customHeight="1">
      <c r="A62" s="10"/>
      <c r="B62" s="29" t="s">
        <v>23</v>
      </c>
      <c r="C62" s="33">
        <v>189850.85756897839</v>
      </c>
      <c r="D62" s="32">
        <v>313142.96472950926</v>
      </c>
      <c r="E62" s="32">
        <v>334443.5318275154</v>
      </c>
      <c r="F62" s="32">
        <v>282343.56725146197</v>
      </c>
      <c r="G62" s="32">
        <v>339085.85718255071</v>
      </c>
      <c r="H62" s="32">
        <v>135773.50993377483</v>
      </c>
      <c r="I62" s="32">
        <v>349931.82134409348</v>
      </c>
      <c r="J62" s="32">
        <v>259371.46529562981</v>
      </c>
      <c r="K62" s="32">
        <v>91631.488118943322</v>
      </c>
      <c r="L62" s="32">
        <v>73827.160493827163</v>
      </c>
      <c r="M62" s="32">
        <v>88267.622461170846</v>
      </c>
      <c r="N62" s="32">
        <v>116764.90110181867</v>
      </c>
      <c r="O62" s="32">
        <v>370492.49966812693</v>
      </c>
      <c r="P62" s="32">
        <v>12983.945867055858</v>
      </c>
      <c r="Q62" s="32">
        <v>35067.002786254474</v>
      </c>
      <c r="R62" s="32">
        <v>64427.491044182032</v>
      </c>
      <c r="S62" s="32">
        <v>17367.652912299323</v>
      </c>
      <c r="T62" s="32">
        <v>129846.09260979168</v>
      </c>
      <c r="U62" s="32">
        <v>10083.194675540766</v>
      </c>
      <c r="V62" s="32">
        <v>32618.968386023294</v>
      </c>
      <c r="W62" s="32">
        <v>212361.6195230172</v>
      </c>
      <c r="X62" s="32">
        <v>-177662.78424847478</v>
      </c>
      <c r="Y62" s="32">
        <v>77400.998336106495</v>
      </c>
      <c r="Z62" s="34">
        <v>61994.930012123885</v>
      </c>
      <c r="AA62" s="10"/>
      <c r="AB62" s="44"/>
      <c r="AC62" s="97">
        <f>(Y62-T62)/T62</f>
        <v>-0.40390198287514972</v>
      </c>
      <c r="AE62" s="124">
        <f t="shared" si="13"/>
        <v>42702.163061564061</v>
      </c>
      <c r="AF62" s="119">
        <f t="shared" si="14"/>
        <v>34698.83527454242</v>
      </c>
      <c r="AG62" s="125">
        <f t="shared" si="2"/>
        <v>-0.18742206982543663</v>
      </c>
      <c r="AI62" s="124">
        <f t="shared" si="3"/>
        <v>-177662.78424847478</v>
      </c>
      <c r="AJ62" s="119">
        <f t="shared" si="4"/>
        <v>61994.930012123885</v>
      </c>
      <c r="AK62" s="125" t="s">
        <v>102</v>
      </c>
    </row>
    <row r="63" spans="1:37" ht="12.95" customHeight="1">
      <c r="A63" s="10"/>
      <c r="B63" s="24" t="s">
        <v>74</v>
      </c>
      <c r="C63" s="35">
        <v>9723.1217856722324</v>
      </c>
      <c r="D63" s="31">
        <v>18379.312125834702</v>
      </c>
      <c r="E63" s="31">
        <v>21663.301887599177</v>
      </c>
      <c r="F63" s="31">
        <v>13857.479730097506</v>
      </c>
      <c r="G63" s="31">
        <v>11892.464142501683</v>
      </c>
      <c r="H63" s="31">
        <v>12799.066149237686</v>
      </c>
      <c r="I63" s="31">
        <v>18290.259323122697</v>
      </c>
      <c r="J63" s="31">
        <v>7129.5202952029531</v>
      </c>
      <c r="K63" s="31" t="s">
        <v>120</v>
      </c>
      <c r="L63" s="31" t="s">
        <v>120</v>
      </c>
      <c r="M63" s="31" t="s">
        <v>120</v>
      </c>
      <c r="N63" s="31" t="s">
        <v>120</v>
      </c>
      <c r="O63" s="31">
        <v>2734.2973768313136</v>
      </c>
      <c r="P63" s="31" t="s">
        <v>120</v>
      </c>
      <c r="Q63" s="31" t="s">
        <v>120</v>
      </c>
      <c r="R63" s="31" t="s">
        <v>120</v>
      </c>
      <c r="S63" s="31" t="s">
        <v>120</v>
      </c>
      <c r="T63" s="31">
        <v>12755.73027296072</v>
      </c>
      <c r="U63" s="31" t="s">
        <v>120</v>
      </c>
      <c r="V63" s="31" t="s">
        <v>120</v>
      </c>
      <c r="W63" s="31" t="s">
        <v>120</v>
      </c>
      <c r="X63" s="31" t="s">
        <v>120</v>
      </c>
      <c r="Y63" s="31">
        <v>6260.9410641345285</v>
      </c>
      <c r="Z63" s="36" t="s">
        <v>120</v>
      </c>
      <c r="AA63" s="10"/>
      <c r="AB63" s="44"/>
      <c r="AC63" s="98">
        <f>(Y63-T63)/T63</f>
        <v>-0.5091663957957534</v>
      </c>
      <c r="AE63" s="126" t="s">
        <v>102</v>
      </c>
      <c r="AF63" s="120" t="s">
        <v>102</v>
      </c>
      <c r="AG63" s="127" t="s">
        <v>102</v>
      </c>
      <c r="AI63" s="126" t="str">
        <f t="shared" si="3"/>
        <v>n</v>
      </c>
      <c r="AJ63" s="120" t="str">
        <f t="shared" si="4"/>
        <v>n</v>
      </c>
      <c r="AK63" s="127" t="s">
        <v>102</v>
      </c>
    </row>
    <row r="64" spans="1:37" ht="12.95" customHeight="1">
      <c r="A64" s="10"/>
      <c r="B64" s="89" t="s">
        <v>26</v>
      </c>
      <c r="C64" s="90">
        <v>3461.7325379070344</v>
      </c>
      <c r="D64" s="91">
        <v>10599.76151625455</v>
      </c>
      <c r="E64" s="91">
        <v>2875.5783709787815</v>
      </c>
      <c r="F64" s="91">
        <v>3541.9152046783624</v>
      </c>
      <c r="G64" s="91">
        <v>1611.4198388441234</v>
      </c>
      <c r="H64" s="91">
        <v>2424.1721854304637</v>
      </c>
      <c r="I64" s="91">
        <v>7434.9241686378173</v>
      </c>
      <c r="J64" s="91">
        <v>8872.7506426735217</v>
      </c>
      <c r="K64" s="91">
        <v>13.274923669188903</v>
      </c>
      <c r="L64" s="91">
        <v>-1441.6567104739149</v>
      </c>
      <c r="M64" s="91">
        <v>2615.1599628302138</v>
      </c>
      <c r="N64" s="91">
        <v>1485.4639585822383</v>
      </c>
      <c r="O64" s="91">
        <v>2672.2421346077263</v>
      </c>
      <c r="P64" s="91">
        <v>741.67440626243865</v>
      </c>
      <c r="Q64" s="91">
        <v>4479.2357702003446</v>
      </c>
      <c r="R64" s="91">
        <v>1466.100570518774</v>
      </c>
      <c r="S64" s="91">
        <v>928.75149263632738</v>
      </c>
      <c r="T64" s="91">
        <v>7615.7622396178849</v>
      </c>
      <c r="U64" s="91">
        <v>835.27454242928457</v>
      </c>
      <c r="V64" s="91">
        <v>5640.5990016638934</v>
      </c>
      <c r="W64" s="91">
        <v>849.6949528563506</v>
      </c>
      <c r="X64" s="91">
        <v>-1294.5091514143096</v>
      </c>
      <c r="Y64" s="91">
        <v>6031.0593455352191</v>
      </c>
      <c r="Z64" s="92">
        <v>2368.5660751680812</v>
      </c>
      <c r="AA64" s="10"/>
      <c r="AB64" s="44"/>
      <c r="AC64" s="100">
        <f>(Y64-T64)/T64</f>
        <v>-0.20808198105750964</v>
      </c>
      <c r="AE64" s="130">
        <f>SUM(U64:V64)</f>
        <v>6475.8735440931778</v>
      </c>
      <c r="AF64" s="131">
        <f>SUM(W64:X64)</f>
        <v>-444.814198557959</v>
      </c>
      <c r="AG64" s="132" t="s">
        <v>102</v>
      </c>
      <c r="AI64" s="130">
        <f t="shared" si="3"/>
        <v>-1294.5091514143096</v>
      </c>
      <c r="AJ64" s="131">
        <f t="shared" si="4"/>
        <v>2368.5660751680812</v>
      </c>
      <c r="AK64" s="132" t="s">
        <v>102</v>
      </c>
    </row>
    <row r="65" spans="1:29" ht="12" customHeight="1">
      <c r="A65" s="10"/>
      <c r="B65" s="67" t="s">
        <v>68</v>
      </c>
      <c r="C65" s="11"/>
      <c r="D65" s="11"/>
      <c r="E65" s="11"/>
      <c r="F65" s="11"/>
      <c r="G65" s="11"/>
      <c r="H65" s="11"/>
      <c r="I65" s="11"/>
      <c r="J65" s="11"/>
      <c r="K65" s="11"/>
      <c r="L65" s="11"/>
      <c r="M65" s="11"/>
      <c r="N65" s="11"/>
      <c r="O65" s="11"/>
      <c r="P65" s="11"/>
      <c r="Q65" s="11"/>
      <c r="R65" s="11"/>
      <c r="S65" s="11"/>
      <c r="T65" s="11"/>
      <c r="U65" s="11"/>
      <c r="V65" s="11"/>
      <c r="W65" s="11"/>
      <c r="X65" s="11"/>
      <c r="AA65" s="11"/>
      <c r="AB65" s="44"/>
      <c r="AC65" s="44"/>
    </row>
    <row r="66" spans="1:29">
      <c r="A66" s="11"/>
      <c r="B66" s="10" t="s">
        <v>65</v>
      </c>
      <c r="C66" s="11"/>
      <c r="D66" s="11"/>
      <c r="E66" s="11"/>
      <c r="F66" s="11"/>
      <c r="G66" s="11"/>
      <c r="H66" s="11"/>
      <c r="I66" s="11"/>
      <c r="J66" s="11"/>
      <c r="K66" s="11"/>
      <c r="L66" s="11"/>
      <c r="M66" s="11"/>
      <c r="N66" s="11"/>
      <c r="O66" s="11"/>
      <c r="P66" s="11"/>
      <c r="Q66" s="11"/>
      <c r="R66" s="11"/>
      <c r="S66" s="11"/>
      <c r="T66" s="11"/>
      <c r="U66" s="11"/>
      <c r="V66" s="11"/>
      <c r="W66" s="11"/>
      <c r="X66" s="11"/>
      <c r="AA66" s="11"/>
      <c r="AB66" s="44"/>
      <c r="AC66" s="44"/>
    </row>
    <row r="67" spans="1:29">
      <c r="A67" s="11"/>
      <c r="B67" s="10" t="s">
        <v>64</v>
      </c>
      <c r="C67" s="11"/>
      <c r="D67" s="11"/>
      <c r="E67" s="11"/>
      <c r="F67" s="11"/>
      <c r="G67" s="11"/>
      <c r="H67" s="11"/>
      <c r="I67" s="11"/>
      <c r="J67" s="11"/>
      <c r="K67" s="11"/>
      <c r="L67" s="11"/>
      <c r="M67" s="11"/>
      <c r="N67" s="11"/>
      <c r="O67" s="11"/>
      <c r="P67" s="11"/>
      <c r="Q67" s="11"/>
      <c r="R67" s="11"/>
      <c r="S67" s="11"/>
      <c r="T67" s="11"/>
      <c r="U67" s="11"/>
      <c r="V67" s="11"/>
      <c r="W67" s="11"/>
      <c r="X67" s="11"/>
      <c r="AA67" s="11"/>
      <c r="AB67" s="44"/>
      <c r="AC67" s="44"/>
    </row>
    <row r="68" spans="1:29">
      <c r="A68" s="11"/>
      <c r="B68" s="11"/>
      <c r="C68" s="11"/>
      <c r="D68" s="11"/>
      <c r="E68" s="11"/>
      <c r="F68" s="11"/>
      <c r="G68" s="11"/>
      <c r="H68" s="11"/>
      <c r="I68" s="11"/>
      <c r="J68" s="11"/>
      <c r="K68" s="11"/>
      <c r="L68" s="11"/>
      <c r="M68" s="11"/>
      <c r="N68" s="11"/>
      <c r="O68" s="11"/>
      <c r="P68" s="11"/>
      <c r="Q68" s="11"/>
      <c r="R68" s="11"/>
      <c r="S68" s="11"/>
      <c r="T68" s="11"/>
      <c r="U68" s="11"/>
      <c r="V68" s="11"/>
      <c r="W68" s="11"/>
      <c r="X68" s="11"/>
      <c r="AA68" s="11"/>
      <c r="AB68" s="44"/>
      <c r="AC68" s="44"/>
    </row>
    <row r="69" spans="1:29">
      <c r="B69" s="4"/>
      <c r="U69" s="4"/>
      <c r="V69" s="4"/>
      <c r="W69" s="4"/>
      <c r="X69" s="4"/>
      <c r="Y69" s="4"/>
      <c r="Z69" s="4"/>
      <c r="AA69" s="4"/>
      <c r="AB69" s="44"/>
      <c r="AC69" s="44"/>
    </row>
  </sheetData>
  <mergeCells count="6">
    <mergeCell ref="AI3:AK3"/>
    <mergeCell ref="C2:T2"/>
    <mergeCell ref="K3:O3"/>
    <mergeCell ref="P3:T3"/>
    <mergeCell ref="U3:Y3"/>
    <mergeCell ref="AE3:AG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workbookViewId="0">
      <selection activeCell="B2" sqref="B2"/>
    </sheetView>
  </sheetViews>
  <sheetFormatPr defaultColWidth="11.42578125" defaultRowHeight="11.25"/>
  <cols>
    <col min="1" max="1" width="2" style="16" customWidth="1"/>
    <col min="2" max="2" width="17.5703125" style="7" customWidth="1"/>
    <col min="3" max="13" width="12.28515625" style="9" customWidth="1"/>
    <col min="14" max="14" width="2" style="16" customWidth="1"/>
    <col min="15" max="15" width="14.28515625" style="16" customWidth="1"/>
    <col min="16" max="19" width="11.28515625" style="7" customWidth="1"/>
    <col min="20" max="16384" width="11.42578125" style="7"/>
  </cols>
  <sheetData>
    <row r="1" spans="1:19" s="16" customFormat="1">
      <c r="A1" s="15"/>
      <c r="B1" s="15"/>
      <c r="C1" s="10"/>
      <c r="D1" s="10"/>
      <c r="E1" s="10"/>
      <c r="F1" s="10"/>
      <c r="G1" s="10"/>
      <c r="H1" s="10"/>
      <c r="I1" s="10"/>
      <c r="J1" s="10"/>
      <c r="K1" s="10"/>
      <c r="L1" s="10"/>
      <c r="M1" s="10"/>
      <c r="N1" s="15"/>
    </row>
    <row r="2" spans="1:19" s="65" customFormat="1" ht="24" customHeight="1">
      <c r="A2" s="63"/>
      <c r="B2" s="66" t="s">
        <v>41</v>
      </c>
      <c r="C2" s="150" t="s">
        <v>42</v>
      </c>
      <c r="D2" s="150"/>
      <c r="E2" s="150"/>
      <c r="F2" s="150"/>
      <c r="G2" s="150"/>
      <c r="H2" s="150"/>
      <c r="I2" s="150"/>
      <c r="J2" s="150"/>
      <c r="K2" s="150"/>
      <c r="L2" s="150"/>
      <c r="M2" s="150"/>
      <c r="N2" s="50"/>
      <c r="O2" s="86"/>
      <c r="P2" s="64"/>
    </row>
    <row r="3" spans="1:19" ht="12.95" customHeight="1">
      <c r="B3" s="18" t="s">
        <v>44</v>
      </c>
      <c r="C3" s="79">
        <v>2005</v>
      </c>
      <c r="D3" s="79">
        <v>2006</v>
      </c>
      <c r="E3" s="79">
        <v>2007</v>
      </c>
      <c r="F3" s="79">
        <v>2008</v>
      </c>
      <c r="G3" s="79">
        <v>2009</v>
      </c>
      <c r="H3" s="79">
        <v>2010</v>
      </c>
      <c r="I3" s="79">
        <v>2011</v>
      </c>
      <c r="J3" s="79">
        <v>2012</v>
      </c>
      <c r="K3" s="79">
        <v>2013</v>
      </c>
      <c r="L3" s="79">
        <v>2014</v>
      </c>
      <c r="M3" s="80" t="s">
        <v>98</v>
      </c>
      <c r="N3" s="13"/>
      <c r="O3" s="12"/>
      <c r="P3" s="1"/>
      <c r="Q3" s="6"/>
      <c r="R3" s="6"/>
      <c r="S3" s="6"/>
    </row>
    <row r="4" spans="1:19" ht="12.95" customHeight="1">
      <c r="A4" s="17"/>
      <c r="B4" s="27" t="s">
        <v>56</v>
      </c>
      <c r="C4" s="46">
        <v>10503692.464941699</v>
      </c>
      <c r="D4" s="30">
        <v>12973332.163104687</v>
      </c>
      <c r="E4" s="30">
        <v>15785584.430793487</v>
      </c>
      <c r="F4" s="30">
        <v>13005207.934400246</v>
      </c>
      <c r="G4" s="30">
        <v>15586408.115035972</v>
      </c>
      <c r="H4" s="30">
        <v>16897354.852729835</v>
      </c>
      <c r="I4" s="30">
        <v>16935778.241389006</v>
      </c>
      <c r="J4" s="30">
        <v>18252634.677063242</v>
      </c>
      <c r="K4" s="30">
        <v>19944711.514634587</v>
      </c>
      <c r="L4" s="30">
        <v>19469859.091840267</v>
      </c>
      <c r="M4" s="42">
        <v>19240832.120727703</v>
      </c>
      <c r="N4" s="12"/>
      <c r="O4" s="12"/>
      <c r="P4" s="1"/>
      <c r="Q4" s="6"/>
      <c r="R4" s="6"/>
      <c r="S4" s="6"/>
    </row>
    <row r="5" spans="1:19" ht="12.95" customHeight="1">
      <c r="A5" s="15"/>
      <c r="B5" s="37" t="s">
        <v>6</v>
      </c>
      <c r="C5" s="33">
        <v>205360.2347762289</v>
      </c>
      <c r="D5" s="32">
        <v>264651.9538047777</v>
      </c>
      <c r="E5" s="32">
        <v>341250.7718091206</v>
      </c>
      <c r="F5" s="32">
        <v>244302.1483021483</v>
      </c>
      <c r="G5" s="32">
        <v>364581.09077861498</v>
      </c>
      <c r="H5" s="32">
        <v>449768.26913304196</v>
      </c>
      <c r="I5" s="32">
        <v>418813.73146455415</v>
      </c>
      <c r="J5" s="32">
        <v>476427.0107168869</v>
      </c>
      <c r="K5" s="32">
        <v>456992.90780141851</v>
      </c>
      <c r="L5" s="32">
        <v>446587.92650918633</v>
      </c>
      <c r="M5" s="34">
        <v>395543.21619054576</v>
      </c>
      <c r="N5" s="11"/>
      <c r="O5" s="87"/>
      <c r="P5" s="8"/>
      <c r="Q5" s="8"/>
      <c r="R5" s="8"/>
      <c r="S5" s="8"/>
    </row>
    <row r="6" spans="1:19" ht="12.95" customHeight="1">
      <c r="A6" s="15"/>
      <c r="B6" s="38" t="s">
        <v>45</v>
      </c>
      <c r="C6" s="35">
        <v>75494.997953285361</v>
      </c>
      <c r="D6" s="31">
        <v>109893.32279731332</v>
      </c>
      <c r="E6" s="31">
        <v>155947.29868982776</v>
      </c>
      <c r="F6" s="31">
        <v>154769.6590118302</v>
      </c>
      <c r="G6" s="31">
        <v>176778.56216683474</v>
      </c>
      <c r="H6" s="31">
        <v>187856.76109032604</v>
      </c>
      <c r="I6" s="31">
        <v>199306.5079570449</v>
      </c>
      <c r="J6" s="31">
        <v>215786.2796833773</v>
      </c>
      <c r="K6" s="31">
        <v>238357.46793545719</v>
      </c>
      <c r="L6" s="31">
        <v>222554.32803205051</v>
      </c>
      <c r="M6" s="36">
        <v>210194.88296135003</v>
      </c>
      <c r="N6" s="11"/>
      <c r="O6" s="87"/>
      <c r="P6" s="8"/>
      <c r="Q6" s="8"/>
      <c r="R6" s="8"/>
      <c r="S6" s="8"/>
    </row>
    <row r="7" spans="1:19" ht="12.95" customHeight="1">
      <c r="A7" s="15"/>
      <c r="B7" s="37" t="s">
        <v>79</v>
      </c>
      <c r="C7" s="33"/>
      <c r="D7" s="32"/>
      <c r="E7" s="32"/>
      <c r="F7" s="32"/>
      <c r="G7" s="32"/>
      <c r="H7" s="32"/>
      <c r="I7" s="32"/>
      <c r="J7" s="32">
        <v>419639.84168865433</v>
      </c>
      <c r="K7" s="32">
        <v>465527.51344642119</v>
      </c>
      <c r="L7" s="32">
        <v>439573.14556270489</v>
      </c>
      <c r="M7" s="34">
        <v>446955.25313010346</v>
      </c>
      <c r="N7" s="10"/>
      <c r="O7" s="87"/>
      <c r="P7" s="8"/>
      <c r="Q7" s="8"/>
      <c r="R7" s="8"/>
      <c r="S7" s="8"/>
    </row>
    <row r="8" spans="1:19" ht="12.95" customHeight="1">
      <c r="A8" s="15"/>
      <c r="B8" s="38" t="s">
        <v>9</v>
      </c>
      <c r="C8" s="35">
        <v>692286.81837698573</v>
      </c>
      <c r="D8" s="31">
        <v>781885.18963446026</v>
      </c>
      <c r="E8" s="31">
        <v>951295.41544378106</v>
      </c>
      <c r="F8" s="31">
        <v>644823.61587457138</v>
      </c>
      <c r="G8" s="31">
        <v>892342.09268991882</v>
      </c>
      <c r="H8" s="31">
        <v>998466.38025776809</v>
      </c>
      <c r="I8" s="31">
        <v>891619.00097943202</v>
      </c>
      <c r="J8" s="31">
        <v>972041.8006430869</v>
      </c>
      <c r="K8" s="31">
        <v>1102293.2330827068</v>
      </c>
      <c r="L8" s="31">
        <v>1120476.7652383826</v>
      </c>
      <c r="M8" s="36">
        <v>1078065.7514450867</v>
      </c>
      <c r="N8" s="11"/>
      <c r="O8" s="87"/>
      <c r="P8" s="8"/>
      <c r="Q8" s="8"/>
      <c r="R8" s="8"/>
      <c r="S8" s="8"/>
    </row>
    <row r="9" spans="1:19" ht="12.95" customHeight="1">
      <c r="A9" s="15"/>
      <c r="B9" s="37" t="s">
        <v>46</v>
      </c>
      <c r="C9" s="33"/>
      <c r="D9" s="32"/>
      <c r="E9" s="32"/>
      <c r="F9" s="32"/>
      <c r="G9" s="32">
        <v>38047.639359032</v>
      </c>
      <c r="H9" s="32">
        <v>48083.591595824</v>
      </c>
      <c r="I9" s="32">
        <v>59375.778389592</v>
      </c>
      <c r="J9" s="32">
        <v>73004.63876396</v>
      </c>
      <c r="K9" s="32">
        <v>83043.878369351005</v>
      </c>
      <c r="L9" s="32">
        <v>88581.016430709002</v>
      </c>
      <c r="M9" s="34">
        <v>84871.880388463993</v>
      </c>
      <c r="N9" s="11"/>
      <c r="O9" s="87"/>
      <c r="P9" s="8"/>
      <c r="Q9" s="8"/>
      <c r="R9" s="8"/>
      <c r="S9" s="8"/>
    </row>
    <row r="10" spans="1:19" ht="12.95" customHeight="1">
      <c r="A10" s="15"/>
      <c r="B10" s="38" t="s">
        <v>11</v>
      </c>
      <c r="C10" s="35">
        <v>3610.4075158613955</v>
      </c>
      <c r="D10" s="31">
        <v>5017.2104920294305</v>
      </c>
      <c r="E10" s="31">
        <v>8556.4657079646022</v>
      </c>
      <c r="F10" s="31">
        <v>12531.125136332386</v>
      </c>
      <c r="G10" s="31">
        <v>14804.685373316348</v>
      </c>
      <c r="H10" s="31">
        <v>14922.707297821958</v>
      </c>
      <c r="I10" s="31">
        <v>13214.363089267803</v>
      </c>
      <c r="J10" s="31">
        <v>17368.03132002792</v>
      </c>
      <c r="K10" s="31">
        <v>20626.527747059416</v>
      </c>
      <c r="L10" s="31">
        <v>18235.453271437331</v>
      </c>
      <c r="M10" s="36">
        <v>18480.784724460198</v>
      </c>
      <c r="N10" s="11"/>
      <c r="O10" s="87"/>
      <c r="P10" s="8"/>
      <c r="Q10" s="8"/>
      <c r="R10" s="8"/>
      <c r="S10" s="8"/>
    </row>
    <row r="11" spans="1:19" ht="12.95" customHeight="1">
      <c r="A11" s="15"/>
      <c r="B11" s="37" t="s">
        <v>47</v>
      </c>
      <c r="C11" s="33">
        <v>88091.586154551638</v>
      </c>
      <c r="D11" s="32">
        <v>105907.28476821193</v>
      </c>
      <c r="E11" s="32">
        <v>127245.86288416077</v>
      </c>
      <c r="F11" s="32">
        <v>141105.6873651947</v>
      </c>
      <c r="G11" s="32">
        <v>153871.35314294524</v>
      </c>
      <c r="H11" s="32">
        <v>165375.09130101724</v>
      </c>
      <c r="I11" s="32">
        <v>176065.16290726818</v>
      </c>
      <c r="J11" s="32">
        <v>183986.85303316783</v>
      </c>
      <c r="K11" s="32">
        <v>190681.17575332089</v>
      </c>
      <c r="L11" s="32">
        <v>177394.06018231122</v>
      </c>
      <c r="M11" s="34">
        <v>182532.9428989751</v>
      </c>
      <c r="N11" s="11"/>
      <c r="O11" s="87"/>
      <c r="P11" s="8"/>
      <c r="Q11" s="8"/>
      <c r="R11" s="8"/>
      <c r="S11" s="8"/>
    </row>
    <row r="12" spans="1:19" ht="12.95" customHeight="1">
      <c r="A12" s="15"/>
      <c r="B12" s="38" t="s">
        <v>13</v>
      </c>
      <c r="C12" s="35">
        <v>1891.9429043293617</v>
      </c>
      <c r="D12" s="31">
        <v>3459.5021730541293</v>
      </c>
      <c r="E12" s="31">
        <v>5948.1819520094214</v>
      </c>
      <c r="F12" s="31">
        <v>6445.7898399443284</v>
      </c>
      <c r="G12" s="31">
        <v>6262.4981991067571</v>
      </c>
      <c r="H12" s="31">
        <v>5544.6806520577238</v>
      </c>
      <c r="I12" s="31">
        <v>4804.9514814335616</v>
      </c>
      <c r="J12" s="31">
        <v>6063.9287598944584</v>
      </c>
      <c r="K12" s="31">
        <v>6786.6170183422973</v>
      </c>
      <c r="L12" s="31">
        <v>6113.6396746388255</v>
      </c>
      <c r="M12" s="36">
        <v>6158.4594447468698</v>
      </c>
      <c r="N12" s="11"/>
      <c r="O12" s="87"/>
      <c r="P12" s="8"/>
      <c r="Q12" s="8"/>
      <c r="R12" s="8"/>
      <c r="S12" s="8"/>
    </row>
    <row r="13" spans="1:19" ht="12.95" customHeight="1">
      <c r="A13" s="15"/>
      <c r="B13" s="37" t="s">
        <v>14</v>
      </c>
      <c r="C13" s="33"/>
      <c r="D13" s="32"/>
      <c r="E13" s="32"/>
      <c r="F13" s="32"/>
      <c r="G13" s="32"/>
      <c r="H13" s="32"/>
      <c r="I13" s="32"/>
      <c r="J13" s="32"/>
      <c r="K13" s="32">
        <v>145333.05750930906</v>
      </c>
      <c r="L13" s="32">
        <v>117307.27206507223</v>
      </c>
      <c r="M13" s="34" t="s">
        <v>39</v>
      </c>
      <c r="N13" s="10"/>
      <c r="O13" s="87"/>
      <c r="P13" s="8"/>
      <c r="Q13" s="8"/>
      <c r="R13" s="8"/>
      <c r="S13" s="8"/>
    </row>
    <row r="14" spans="1:19" ht="12.95" customHeight="1">
      <c r="A14" s="15"/>
      <c r="B14" s="38" t="s">
        <v>15</v>
      </c>
      <c r="C14" s="35">
        <v>625564.85903031728</v>
      </c>
      <c r="D14" s="31">
        <v>823516.20703279343</v>
      </c>
      <c r="E14" s="31">
        <v>1010036.6907110261</v>
      </c>
      <c r="F14" s="31">
        <v>934280.46207376476</v>
      </c>
      <c r="G14" s="31">
        <v>1120570.5220435672</v>
      </c>
      <c r="H14" s="31">
        <v>1172979.1489878809</v>
      </c>
      <c r="I14" s="31">
        <v>1247922.3406921464</v>
      </c>
      <c r="J14" s="31">
        <v>1272327.0363197098</v>
      </c>
      <c r="K14" s="31">
        <v>1325442.7974696318</v>
      </c>
      <c r="L14" s="31">
        <v>1245090.9935823723</v>
      </c>
      <c r="M14" s="36">
        <v>1198805.1883806207</v>
      </c>
      <c r="N14" s="11"/>
      <c r="O14" s="87"/>
      <c r="P14" s="8"/>
      <c r="Q14" s="8"/>
      <c r="R14" s="8"/>
      <c r="S14" s="8"/>
    </row>
    <row r="15" spans="1:19" ht="12.95" customHeight="1">
      <c r="A15" s="15"/>
      <c r="B15" s="37" t="s">
        <v>16</v>
      </c>
      <c r="C15" s="33">
        <v>831337.73740710155</v>
      </c>
      <c r="D15" s="32">
        <v>1042288.9503490058</v>
      </c>
      <c r="E15" s="32">
        <v>1311074.63565435</v>
      </c>
      <c r="F15" s="32">
        <v>1249812.1085594988</v>
      </c>
      <c r="G15" s="32">
        <v>1357952.7445613022</v>
      </c>
      <c r="H15" s="32">
        <v>1383601.0154997329</v>
      </c>
      <c r="I15" s="32">
        <v>1432696.3384655195</v>
      </c>
      <c r="J15" s="32">
        <v>1346486.8073878628</v>
      </c>
      <c r="K15" s="32">
        <v>1440954.351123983</v>
      </c>
      <c r="L15" s="32">
        <v>1408534.6606774312</v>
      </c>
      <c r="M15" s="34">
        <v>1404602.0685900925</v>
      </c>
      <c r="N15" s="11"/>
      <c r="O15" s="87"/>
      <c r="P15" s="8"/>
      <c r="Q15" s="8"/>
      <c r="R15" s="8"/>
      <c r="S15" s="8"/>
    </row>
    <row r="16" spans="1:19" ht="12.95" customHeight="1">
      <c r="A16" s="15"/>
      <c r="B16" s="38" t="s">
        <v>17</v>
      </c>
      <c r="C16" s="35">
        <v>13601.509968149108</v>
      </c>
      <c r="D16" s="31">
        <v>22418.016594231529</v>
      </c>
      <c r="E16" s="31">
        <v>31650.228176063592</v>
      </c>
      <c r="F16" s="31">
        <v>37234.516353514264</v>
      </c>
      <c r="G16" s="31">
        <v>39456.850597896555</v>
      </c>
      <c r="H16" s="31">
        <v>42622.928915018711</v>
      </c>
      <c r="I16" s="31">
        <v>48041.143744339497</v>
      </c>
      <c r="J16" s="31">
        <v>44960.422163588388</v>
      </c>
      <c r="K16" s="31">
        <v>36299.820714384223</v>
      </c>
      <c r="L16" s="31">
        <v>30491.683865485007</v>
      </c>
      <c r="M16" s="36"/>
      <c r="N16" s="11"/>
      <c r="O16" s="87"/>
      <c r="P16" s="8"/>
      <c r="Q16" s="8"/>
      <c r="R16" s="8"/>
      <c r="S16" s="8"/>
    </row>
    <row r="17" spans="1:19" ht="12.95" customHeight="1">
      <c r="A17" s="15"/>
      <c r="B17" s="37" t="s">
        <v>48</v>
      </c>
      <c r="C17" s="33">
        <v>8636.5115396104502</v>
      </c>
      <c r="D17" s="32">
        <v>13665.951642833019</v>
      </c>
      <c r="E17" s="32">
        <v>19288.278909015069</v>
      </c>
      <c r="F17" s="32">
        <v>19913.983539676305</v>
      </c>
      <c r="G17" s="32">
        <v>21623.316384995429</v>
      </c>
      <c r="H17" s="32">
        <v>22315.286815766191</v>
      </c>
      <c r="I17" s="32">
        <v>26356.748734265748</v>
      </c>
      <c r="J17" s="32">
        <v>37717.169823424403</v>
      </c>
      <c r="K17" s="32">
        <v>38452.184855052103</v>
      </c>
      <c r="L17" s="32">
        <v>39059.660830209417</v>
      </c>
      <c r="M17" s="34">
        <v>36036.361591598928</v>
      </c>
      <c r="N17" s="11"/>
      <c r="O17" s="87"/>
      <c r="P17" s="8"/>
      <c r="Q17" s="8"/>
      <c r="R17" s="8"/>
      <c r="S17" s="8"/>
    </row>
    <row r="18" spans="1:19" ht="12.95" customHeight="1">
      <c r="A18" s="15"/>
      <c r="B18" s="38" t="s">
        <v>49</v>
      </c>
      <c r="C18" s="35">
        <v>10091.409971419498</v>
      </c>
      <c r="D18" s="31">
        <v>14008.408396636642</v>
      </c>
      <c r="E18" s="31">
        <v>25171.753499222395</v>
      </c>
      <c r="F18" s="31">
        <v>9412.2104648084078</v>
      </c>
      <c r="G18" s="31">
        <v>10179.727999999999</v>
      </c>
      <c r="H18" s="31">
        <v>11481.464741330381</v>
      </c>
      <c r="I18" s="31">
        <v>11710.520739955995</v>
      </c>
      <c r="J18" s="31">
        <v>9093.263184173331</v>
      </c>
      <c r="K18" s="31">
        <v>9503.182618704539</v>
      </c>
      <c r="L18" s="31">
        <v>8414.8620961386914</v>
      </c>
      <c r="M18" s="36">
        <v>7152.8259532571601</v>
      </c>
      <c r="N18" s="11"/>
      <c r="O18" s="87"/>
      <c r="P18" s="8"/>
      <c r="Q18" s="8"/>
      <c r="R18" s="8"/>
      <c r="S18" s="8"/>
    </row>
    <row r="19" spans="1:19" ht="12.95" customHeight="1">
      <c r="A19" s="15"/>
      <c r="B19" s="37" t="s">
        <v>20</v>
      </c>
      <c r="C19" s="33"/>
      <c r="D19" s="32"/>
      <c r="E19" s="32"/>
      <c r="F19" s="32"/>
      <c r="G19" s="32"/>
      <c r="H19" s="32"/>
      <c r="I19" s="32"/>
      <c r="J19" s="32">
        <v>412011.87335092347</v>
      </c>
      <c r="K19" s="32">
        <v>535082.05764722114</v>
      </c>
      <c r="L19" s="32">
        <v>619373.558334345</v>
      </c>
      <c r="M19" s="34">
        <v>887536.20032661955</v>
      </c>
      <c r="N19" s="11"/>
      <c r="O19" s="87"/>
      <c r="P19" s="8"/>
      <c r="Q19" s="8"/>
      <c r="R19" s="8"/>
      <c r="S19" s="8"/>
    </row>
    <row r="20" spans="1:19" ht="12.95" customHeight="1">
      <c r="A20" s="15"/>
      <c r="B20" s="38" t="s">
        <v>101</v>
      </c>
      <c r="C20" s="35">
        <v>23083</v>
      </c>
      <c r="D20" s="31">
        <v>39328.699999999997</v>
      </c>
      <c r="E20" s="31">
        <v>49840.5</v>
      </c>
      <c r="F20" s="31">
        <v>54417.1</v>
      </c>
      <c r="G20" s="31">
        <v>57438.2</v>
      </c>
      <c r="H20" s="31">
        <v>68972.399999999994</v>
      </c>
      <c r="I20" s="31">
        <v>70782.7</v>
      </c>
      <c r="J20" s="31">
        <v>71171.600000000006</v>
      </c>
      <c r="K20" s="31">
        <v>76726.100000000006</v>
      </c>
      <c r="L20" s="31">
        <v>79685.5</v>
      </c>
      <c r="M20" s="36">
        <v>89385.311000000002</v>
      </c>
      <c r="N20" s="11"/>
      <c r="O20" s="87"/>
      <c r="P20" s="8"/>
      <c r="Q20" s="8"/>
      <c r="R20" s="8"/>
      <c r="S20" s="8"/>
    </row>
    <row r="21" spans="1:19" ht="12.95" customHeight="1">
      <c r="A21" s="15"/>
      <c r="B21" s="37" t="s">
        <v>21</v>
      </c>
      <c r="C21" s="33"/>
      <c r="D21" s="32"/>
      <c r="E21" s="32"/>
      <c r="F21" s="32"/>
      <c r="G21" s="32"/>
      <c r="H21" s="32"/>
      <c r="I21" s="32"/>
      <c r="J21" s="32"/>
      <c r="K21" s="32">
        <v>533906.03640877118</v>
      </c>
      <c r="L21" s="32">
        <v>485315.85407308483</v>
      </c>
      <c r="M21" s="34">
        <v>466607.62765378336</v>
      </c>
      <c r="N21" s="11"/>
      <c r="O21" s="87"/>
      <c r="P21" s="8"/>
      <c r="Q21" s="48"/>
      <c r="R21" s="48"/>
      <c r="S21" s="48"/>
    </row>
    <row r="22" spans="1:19" ht="12.95" customHeight="1">
      <c r="A22" s="15"/>
      <c r="B22" s="38" t="s">
        <v>94</v>
      </c>
      <c r="C22" s="35">
        <v>386581.33423751802</v>
      </c>
      <c r="D22" s="31">
        <v>449567.42292343249</v>
      </c>
      <c r="E22" s="31">
        <v>542614.03508771933</v>
      </c>
      <c r="F22" s="31">
        <v>680331.32818879141</v>
      </c>
      <c r="G22" s="31">
        <v>740965.24274460215</v>
      </c>
      <c r="H22" s="31">
        <v>831109.99244903098</v>
      </c>
      <c r="I22" s="31">
        <v>955854.34894493048</v>
      </c>
      <c r="J22" s="31">
        <v>1037699.5520513552</v>
      </c>
      <c r="K22" s="31">
        <v>1118008.8832161915</v>
      </c>
      <c r="L22" s="31">
        <v>1152006.9230826618</v>
      </c>
      <c r="M22" s="36">
        <v>1226553.5269709544</v>
      </c>
      <c r="N22" s="11"/>
      <c r="O22" s="87"/>
      <c r="P22" s="8"/>
      <c r="Q22" s="8"/>
      <c r="R22" s="8"/>
      <c r="S22" s="8"/>
    </row>
    <row r="23" spans="1:19" ht="12.95" customHeight="1">
      <c r="A23" s="15"/>
      <c r="B23" s="37" t="s">
        <v>86</v>
      </c>
      <c r="C23" s="33">
        <v>38683.1</v>
      </c>
      <c r="D23" s="32">
        <v>49187</v>
      </c>
      <c r="E23" s="32">
        <v>74776.5</v>
      </c>
      <c r="F23" s="32">
        <v>97953.1</v>
      </c>
      <c r="G23" s="32">
        <v>121278.8</v>
      </c>
      <c r="H23" s="32">
        <v>144031.9</v>
      </c>
      <c r="I23" s="32">
        <v>172413.2</v>
      </c>
      <c r="J23" s="32">
        <v>202875.3</v>
      </c>
      <c r="K23" s="32">
        <v>238812.1</v>
      </c>
      <c r="L23" s="32">
        <v>265728.90000000002</v>
      </c>
      <c r="M23" s="34">
        <v>278395</v>
      </c>
      <c r="N23" s="11"/>
      <c r="O23" s="87"/>
      <c r="P23" s="8"/>
      <c r="Q23" s="8"/>
      <c r="R23" s="8"/>
      <c r="S23" s="8"/>
    </row>
    <row r="24" spans="1:19" ht="12.95" customHeight="1">
      <c r="A24" s="15"/>
      <c r="B24" s="38" t="s">
        <v>121</v>
      </c>
      <c r="C24" s="35">
        <v>279.58004010852898</v>
      </c>
      <c r="D24" s="31" t="s">
        <v>39</v>
      </c>
      <c r="E24" s="31" t="s">
        <v>39</v>
      </c>
      <c r="F24" s="31" t="s">
        <v>39</v>
      </c>
      <c r="G24" s="31" t="s">
        <v>39</v>
      </c>
      <c r="H24" s="31" t="s">
        <v>39</v>
      </c>
      <c r="I24" s="31">
        <v>864.27739681718197</v>
      </c>
      <c r="J24" s="31">
        <v>1113.4564643799472</v>
      </c>
      <c r="K24" s="31">
        <v>1599.7793407805821</v>
      </c>
      <c r="L24" s="31">
        <v>1339.0797620492899</v>
      </c>
      <c r="M24" s="36">
        <v>1229.1780076211214</v>
      </c>
      <c r="N24" s="11"/>
      <c r="O24" s="87"/>
      <c r="P24" s="8"/>
      <c r="Q24" s="8"/>
      <c r="R24" s="8"/>
      <c r="S24" s="8"/>
    </row>
    <row r="25" spans="1:19" ht="12.95" customHeight="1">
      <c r="A25" s="15"/>
      <c r="B25" s="37" t="s">
        <v>50</v>
      </c>
      <c r="C25" s="33"/>
      <c r="D25" s="32"/>
      <c r="E25" s="32"/>
      <c r="F25" s="32"/>
      <c r="G25" s="32"/>
      <c r="H25" s="32"/>
      <c r="I25" s="32"/>
      <c r="J25" s="32"/>
      <c r="K25" s="32">
        <v>101282.58171286719</v>
      </c>
      <c r="L25" s="32">
        <v>130191.81740925094</v>
      </c>
      <c r="M25" s="34"/>
      <c r="N25" s="11"/>
      <c r="O25" s="87"/>
      <c r="P25" s="8"/>
      <c r="Q25" s="8"/>
      <c r="R25" s="8"/>
      <c r="S25" s="8"/>
    </row>
    <row r="26" spans="1:19" ht="12.95" customHeight="1">
      <c r="A26" s="15"/>
      <c r="B26" s="38" t="s">
        <v>131</v>
      </c>
      <c r="C26" s="35">
        <v>53855</v>
      </c>
      <c r="D26" s="31">
        <v>60964</v>
      </c>
      <c r="E26" s="31">
        <v>75270</v>
      </c>
      <c r="F26" s="31">
        <v>66148</v>
      </c>
      <c r="G26" s="31">
        <v>88078</v>
      </c>
      <c r="H26" s="31">
        <v>121557</v>
      </c>
      <c r="I26" s="31">
        <v>114755</v>
      </c>
      <c r="J26" s="31">
        <v>148450</v>
      </c>
      <c r="K26" s="31">
        <v>139642</v>
      </c>
      <c r="L26" s="31">
        <v>143852</v>
      </c>
      <c r="M26" s="36">
        <v>142917.0459</v>
      </c>
      <c r="N26" s="11"/>
      <c r="O26" s="87"/>
      <c r="P26" s="8"/>
      <c r="Q26" s="8"/>
      <c r="R26" s="8"/>
      <c r="S26" s="8"/>
    </row>
    <row r="27" spans="1:19" ht="12.95" customHeight="1">
      <c r="A27" s="15"/>
      <c r="B27" s="37" t="s">
        <v>51</v>
      </c>
      <c r="C27" s="33">
        <v>637111.00625221187</v>
      </c>
      <c r="D27" s="32">
        <v>803915.84354010283</v>
      </c>
      <c r="E27" s="32">
        <v>945455.1744442808</v>
      </c>
      <c r="F27" s="32">
        <v>898571.74669450242</v>
      </c>
      <c r="G27" s="32">
        <v>965221.87004754355</v>
      </c>
      <c r="H27" s="32">
        <v>968130.27792624268</v>
      </c>
      <c r="I27" s="32">
        <v>996012.16198732052</v>
      </c>
      <c r="J27" s="32">
        <v>1001416.4907651715</v>
      </c>
      <c r="K27" s="32">
        <v>1144235.4158047165</v>
      </c>
      <c r="L27" s="32">
        <v>1040000.1214034236</v>
      </c>
      <c r="M27" s="34">
        <v>1069771.0397387045</v>
      </c>
      <c r="N27" s="11"/>
      <c r="O27" s="87"/>
      <c r="P27" s="8"/>
      <c r="Q27" s="8"/>
      <c r="R27" s="8"/>
      <c r="S27" s="8"/>
    </row>
    <row r="28" spans="1:19" ht="12.95" customHeight="1">
      <c r="A28" s="15"/>
      <c r="B28" s="38" t="s">
        <v>24</v>
      </c>
      <c r="C28" s="35">
        <v>11757.972199509402</v>
      </c>
      <c r="D28" s="31">
        <v>12768.600875335309</v>
      </c>
      <c r="E28" s="31">
        <v>14995.356037151701</v>
      </c>
      <c r="F28" s="31">
        <v>13870.183963901423</v>
      </c>
      <c r="G28" s="31">
        <v>13801.241339491917</v>
      </c>
      <c r="H28" s="31">
        <v>16052.982092644666</v>
      </c>
      <c r="I28" s="31">
        <v>19007.32741997686</v>
      </c>
      <c r="J28" s="31">
        <v>19529.16085636945</v>
      </c>
      <c r="K28" s="31">
        <v>18740.15748031496</v>
      </c>
      <c r="L28" s="31">
        <v>18997.886166131684</v>
      </c>
      <c r="M28" s="36">
        <v>17219.749366568514</v>
      </c>
      <c r="N28" s="11"/>
      <c r="O28" s="87"/>
      <c r="P28" s="8"/>
      <c r="Q28" s="8"/>
      <c r="R28" s="8"/>
      <c r="S28" s="8"/>
    </row>
    <row r="29" spans="1:19" ht="12.95" customHeight="1">
      <c r="A29" s="15"/>
      <c r="B29" s="37" t="s">
        <v>99</v>
      </c>
      <c r="C29" s="33"/>
      <c r="D29" s="32"/>
      <c r="E29" s="32"/>
      <c r="F29" s="32"/>
      <c r="G29" s="32"/>
      <c r="H29" s="32"/>
      <c r="I29" s="32"/>
      <c r="J29" s="32"/>
      <c r="K29" s="32">
        <v>198676.86968535665</v>
      </c>
      <c r="L29" s="32">
        <v>230721.04979811574</v>
      </c>
      <c r="M29" s="34"/>
      <c r="N29" s="11"/>
      <c r="O29" s="87"/>
      <c r="P29" s="8"/>
      <c r="Q29" s="8"/>
      <c r="R29" s="8"/>
      <c r="S29" s="8"/>
    </row>
    <row r="30" spans="1:19" ht="12.95" customHeight="1">
      <c r="A30" s="15"/>
      <c r="B30" s="38" t="s">
        <v>52</v>
      </c>
      <c r="C30" s="35">
        <v>1776.2816409124355</v>
      </c>
      <c r="D30" s="31">
        <v>4402.1890482407916</v>
      </c>
      <c r="E30" s="31">
        <v>7279.603165633087</v>
      </c>
      <c r="F30" s="31">
        <v>8204.1176820498968</v>
      </c>
      <c r="G30" s="31">
        <v>11502.652812741177</v>
      </c>
      <c r="H30" s="31">
        <v>16406.549216625619</v>
      </c>
      <c r="I30" s="31">
        <v>18927.605782173581</v>
      </c>
      <c r="J30" s="31">
        <v>26102.109949670925</v>
      </c>
      <c r="K30" s="31">
        <v>27725</v>
      </c>
      <c r="L30" s="31">
        <v>24163.406706204376</v>
      </c>
      <c r="M30" s="36" t="s">
        <v>124</v>
      </c>
      <c r="N30" s="11"/>
      <c r="O30" s="87"/>
      <c r="P30" s="8"/>
      <c r="Q30" s="8"/>
      <c r="R30" s="8"/>
      <c r="S30" s="8"/>
    </row>
    <row r="31" spans="1:19" ht="12.95" customHeight="1">
      <c r="A31" s="15"/>
      <c r="B31" s="37" t="s">
        <v>53</v>
      </c>
      <c r="C31" s="33">
        <v>30970.862333372654</v>
      </c>
      <c r="D31" s="32">
        <v>39101.804293428162</v>
      </c>
      <c r="E31" s="32">
        <v>48075.960547622555</v>
      </c>
      <c r="F31" s="32">
        <v>42669.450243562977</v>
      </c>
      <c r="G31" s="32">
        <v>44739.951015703788</v>
      </c>
      <c r="H31" s="32">
        <v>43968.46606092999</v>
      </c>
      <c r="I31" s="32">
        <v>54411.954974770342</v>
      </c>
      <c r="J31" s="32">
        <v>49587.071240105543</v>
      </c>
      <c r="K31" s="32">
        <v>51199.834505585437</v>
      </c>
      <c r="L31" s="32">
        <v>43685.807939783903</v>
      </c>
      <c r="M31" s="34"/>
      <c r="N31" s="11"/>
      <c r="O31" s="87"/>
      <c r="P31" s="8"/>
      <c r="Q31" s="8"/>
      <c r="R31" s="8"/>
      <c r="S31" s="8"/>
    </row>
    <row r="32" spans="1:19" ht="12.95" customHeight="1">
      <c r="A32" s="15"/>
      <c r="B32" s="38" t="s">
        <v>27</v>
      </c>
      <c r="C32" s="35"/>
      <c r="D32" s="31"/>
      <c r="E32" s="31"/>
      <c r="F32" s="31"/>
      <c r="G32" s="31"/>
      <c r="H32" s="31">
        <v>3456.4631213254947</v>
      </c>
      <c r="I32" s="31">
        <v>4021.484021218786</v>
      </c>
      <c r="J32" s="31">
        <v>4764.6899736147761</v>
      </c>
      <c r="K32" s="31">
        <v>4828.8305061370847</v>
      </c>
      <c r="L32" s="31">
        <v>2986.884788151026</v>
      </c>
      <c r="M32" s="36">
        <v>2562.6619488296133</v>
      </c>
      <c r="N32" s="11"/>
      <c r="O32" s="87"/>
      <c r="P32" s="8"/>
      <c r="Q32" s="8"/>
      <c r="R32" s="8"/>
      <c r="S32" s="8"/>
    </row>
    <row r="33" spans="1:20" ht="12.95" customHeight="1">
      <c r="A33" s="15"/>
      <c r="B33" s="37" t="s">
        <v>28</v>
      </c>
      <c r="C33" s="33">
        <v>3275.9013094255047</v>
      </c>
      <c r="D33" s="32">
        <v>4518.2814697747926</v>
      </c>
      <c r="E33" s="32">
        <v>7492.2743559546598</v>
      </c>
      <c r="F33" s="32">
        <v>8469.231106471816</v>
      </c>
      <c r="G33" s="32">
        <v>8850.3097536378045</v>
      </c>
      <c r="H33" s="32">
        <v>8146.7129877071093</v>
      </c>
      <c r="I33" s="32">
        <v>7826.3682235735541</v>
      </c>
      <c r="J33" s="32">
        <v>7532.9815303430078</v>
      </c>
      <c r="K33" s="32">
        <v>7142.4631085367537</v>
      </c>
      <c r="L33" s="32">
        <v>6453.8059973291247</v>
      </c>
      <c r="M33" s="34">
        <v>5472.7022318998361</v>
      </c>
      <c r="N33" s="11"/>
      <c r="O33" s="87"/>
      <c r="P33" s="8"/>
      <c r="Q33" s="8"/>
      <c r="R33" s="8"/>
      <c r="S33" s="8"/>
    </row>
    <row r="34" spans="1:20" ht="12.95" customHeight="1">
      <c r="A34" s="15"/>
      <c r="B34" s="38" t="s">
        <v>66</v>
      </c>
      <c r="C34" s="35"/>
      <c r="D34" s="31"/>
      <c r="E34" s="31"/>
      <c r="F34" s="31"/>
      <c r="G34" s="31"/>
      <c r="H34" s="31"/>
      <c r="I34" s="31"/>
      <c r="J34" s="31"/>
      <c r="K34" s="31">
        <v>513326.43773272657</v>
      </c>
      <c r="L34" s="31">
        <v>492641.73849702562</v>
      </c>
      <c r="M34" s="36"/>
      <c r="N34" s="11"/>
      <c r="O34" s="87"/>
      <c r="P34" s="8"/>
      <c r="Q34" s="8"/>
      <c r="R34" s="8"/>
      <c r="S34" s="8"/>
    </row>
    <row r="35" spans="1:20" ht="12.95" customHeight="1">
      <c r="A35" s="15"/>
      <c r="B35" s="37" t="s">
        <v>75</v>
      </c>
      <c r="C35" s="33"/>
      <c r="D35" s="32"/>
      <c r="E35" s="32"/>
      <c r="F35" s="32"/>
      <c r="G35" s="32"/>
      <c r="H35" s="32"/>
      <c r="I35" s="32"/>
      <c r="J35" s="32"/>
      <c r="K35" s="32">
        <v>395850.11986674555</v>
      </c>
      <c r="L35" s="32">
        <v>349817.23237597913</v>
      </c>
      <c r="M35" s="34"/>
      <c r="N35" s="11"/>
      <c r="O35" s="87"/>
      <c r="P35" s="8"/>
      <c r="Q35" s="8"/>
      <c r="R35" s="8"/>
      <c r="S35" s="8"/>
    </row>
    <row r="36" spans="1:20" ht="12.95" customHeight="1">
      <c r="A36" s="15"/>
      <c r="B36" s="38" t="s">
        <v>31</v>
      </c>
      <c r="C36" s="35">
        <v>431980.29369245982</v>
      </c>
      <c r="D36" s="31">
        <v>569348.93059083831</v>
      </c>
      <c r="E36" s="31">
        <v>652297.37894269207</v>
      </c>
      <c r="F36" s="31">
        <v>723778.50897809525</v>
      </c>
      <c r="G36" s="31">
        <v>864928.48131974775</v>
      </c>
      <c r="H36" s="31">
        <v>1041312.8991060025</v>
      </c>
      <c r="I36" s="31">
        <v>1109816.2397704327</v>
      </c>
      <c r="J36" s="31">
        <v>1192899.5199650885</v>
      </c>
      <c r="K36" s="31">
        <v>1193975.7711721817</v>
      </c>
      <c r="L36" s="31">
        <v>1067904.7679708826</v>
      </c>
      <c r="M36" s="36"/>
      <c r="N36" s="11"/>
      <c r="O36" s="87"/>
      <c r="P36" s="8"/>
      <c r="Q36" s="8"/>
      <c r="R36" s="8"/>
      <c r="S36" s="8"/>
    </row>
    <row r="37" spans="1:20" ht="12.95" customHeight="1">
      <c r="A37" s="15"/>
      <c r="B37" s="37" t="s">
        <v>32</v>
      </c>
      <c r="C37" s="33">
        <v>8315</v>
      </c>
      <c r="D37" s="32">
        <v>8866</v>
      </c>
      <c r="E37" s="32">
        <v>12210</v>
      </c>
      <c r="F37" s="32">
        <v>17846</v>
      </c>
      <c r="G37" s="32">
        <v>22248</v>
      </c>
      <c r="H37" s="32">
        <v>22506</v>
      </c>
      <c r="I37" s="32">
        <v>27652</v>
      </c>
      <c r="J37" s="32">
        <v>30936</v>
      </c>
      <c r="K37" s="32">
        <v>33321</v>
      </c>
      <c r="L37" s="32">
        <v>39505.42</v>
      </c>
      <c r="M37" s="34">
        <v>44562</v>
      </c>
      <c r="N37" s="11"/>
      <c r="O37" s="87"/>
      <c r="P37" s="8"/>
      <c r="Q37" s="8"/>
      <c r="R37" s="8"/>
      <c r="S37" s="8"/>
    </row>
    <row r="38" spans="1:20" ht="12.95" customHeight="1">
      <c r="A38" s="15"/>
      <c r="B38" s="38" t="s">
        <v>33</v>
      </c>
      <c r="C38" s="35">
        <v>1239197.6584022038</v>
      </c>
      <c r="D38" s="31">
        <v>1462942.6776599924</v>
      </c>
      <c r="E38" s="31">
        <v>1846986.5758365057</v>
      </c>
      <c r="F38" s="31">
        <v>1631562.6822157432</v>
      </c>
      <c r="G38" s="31">
        <v>1643017.4927113703</v>
      </c>
      <c r="H38" s="31">
        <v>1686191.2961803381</v>
      </c>
      <c r="I38" s="31">
        <v>1728555.967841682</v>
      </c>
      <c r="J38" s="31">
        <v>1693954.5526274261</v>
      </c>
      <c r="K38" s="31">
        <v>1796164.3610013176</v>
      </c>
      <c r="L38" s="31">
        <v>1681947.8695177149</v>
      </c>
      <c r="M38" s="36">
        <v>1563855.9573206878</v>
      </c>
      <c r="N38" s="11"/>
      <c r="O38" s="87"/>
      <c r="P38" s="8"/>
      <c r="Q38" s="8"/>
      <c r="R38" s="8"/>
      <c r="S38" s="8"/>
    </row>
    <row r="39" spans="1:20" ht="12.95" customHeight="1">
      <c r="A39" s="15"/>
      <c r="B39" s="37" t="s">
        <v>34</v>
      </c>
      <c r="C39" s="33">
        <v>3637996</v>
      </c>
      <c r="D39" s="32">
        <v>4470343</v>
      </c>
      <c r="E39" s="32">
        <v>5274991</v>
      </c>
      <c r="F39" s="32">
        <v>3102418</v>
      </c>
      <c r="G39" s="32">
        <v>4322122</v>
      </c>
      <c r="H39" s="32">
        <v>4809587</v>
      </c>
      <c r="I39" s="32">
        <v>4514327</v>
      </c>
      <c r="J39" s="32">
        <v>5222874</v>
      </c>
      <c r="K39" s="32">
        <v>6254171</v>
      </c>
      <c r="L39" s="32">
        <v>6225124</v>
      </c>
      <c r="M39" s="34">
        <v>6005747</v>
      </c>
      <c r="N39" s="11"/>
      <c r="O39" s="87"/>
      <c r="P39" s="8"/>
      <c r="Q39" s="8"/>
      <c r="R39" s="8"/>
      <c r="S39" s="8"/>
    </row>
    <row r="40" spans="1:20" ht="12.95" customHeight="1">
      <c r="A40" s="15"/>
      <c r="B40" s="38" t="s">
        <v>89</v>
      </c>
      <c r="C40" s="35">
        <v>11752586.218509734</v>
      </c>
      <c r="D40" s="31">
        <v>14790925.39429047</v>
      </c>
      <c r="E40" s="31">
        <v>18382116.400871493</v>
      </c>
      <c r="F40" s="31">
        <v>15659176.485218909</v>
      </c>
      <c r="G40" s="31">
        <v>18767702.906245731</v>
      </c>
      <c r="H40" s="31">
        <v>20382368.021058504</v>
      </c>
      <c r="I40" s="31">
        <v>20695418.097163238</v>
      </c>
      <c r="J40" s="31">
        <v>22478376.871621821</v>
      </c>
      <c r="K40" s="31">
        <v>24551199.133098464</v>
      </c>
      <c r="L40" s="31">
        <v>24472905.762274429</v>
      </c>
      <c r="M40" s="36">
        <v>24500828.868492715</v>
      </c>
      <c r="N40" s="11"/>
      <c r="O40" s="11"/>
      <c r="P40" s="8"/>
      <c r="Q40" s="8"/>
      <c r="R40" s="8"/>
      <c r="S40" s="8"/>
    </row>
    <row r="41" spans="1:20" s="3" customFormat="1" ht="12.95" customHeight="1">
      <c r="A41" s="10"/>
      <c r="B41" s="137" t="s">
        <v>76</v>
      </c>
      <c r="C41" s="138">
        <v>4920773.515990844</v>
      </c>
      <c r="D41" s="139">
        <v>6168864.5855102642</v>
      </c>
      <c r="E41" s="139">
        <v>7677658.9184864033</v>
      </c>
      <c r="F41" s="139">
        <v>7444891.7194879567</v>
      </c>
      <c r="G41" s="139">
        <v>8159042.1006664895</v>
      </c>
      <c r="H41" s="139">
        <v>8453166.1296530645</v>
      </c>
      <c r="I41" s="139">
        <v>8646352.9452147987</v>
      </c>
      <c r="J41" s="139">
        <v>8845677.0231480692</v>
      </c>
      <c r="K41" s="139">
        <v>9305142.4535601232</v>
      </c>
      <c r="L41" s="139">
        <v>8831137.3240609169</v>
      </c>
      <c r="M41" s="140">
        <v>8802290.3585008215</v>
      </c>
      <c r="N41" s="11"/>
      <c r="O41" s="11"/>
      <c r="P41" s="4"/>
      <c r="Q41" s="4"/>
      <c r="R41" s="4"/>
      <c r="S41" s="4"/>
      <c r="T41" s="4"/>
    </row>
    <row r="42" spans="1:20" s="3" customFormat="1" ht="12.95" customHeight="1">
      <c r="A42" s="10"/>
      <c r="B42" s="38" t="s">
        <v>63</v>
      </c>
      <c r="C42" s="35">
        <v>8360230.5476619676</v>
      </c>
      <c r="D42" s="31">
        <v>10320909.580311971</v>
      </c>
      <c r="E42" s="31">
        <v>12610724.154577149</v>
      </c>
      <c r="F42" s="31">
        <v>9791921.4195654653</v>
      </c>
      <c r="G42" s="31">
        <v>12037360.132498842</v>
      </c>
      <c r="H42" s="31">
        <v>13156042.222857475</v>
      </c>
      <c r="I42" s="31">
        <v>13200227.120212857</v>
      </c>
      <c r="J42" s="31">
        <v>14317569.166156624</v>
      </c>
      <c r="K42" s="31">
        <v>16031206.919741839</v>
      </c>
      <c r="L42" s="31">
        <v>15984739.393548852</v>
      </c>
      <c r="M42" s="36">
        <v>15793372.75594076</v>
      </c>
      <c r="N42" s="11"/>
      <c r="O42" s="11"/>
      <c r="P42" s="4"/>
      <c r="Q42" s="4"/>
      <c r="R42" s="4"/>
      <c r="S42" s="4"/>
      <c r="T42" s="4"/>
    </row>
    <row r="43" spans="1:20" s="3" customFormat="1" ht="12.95" customHeight="1">
      <c r="A43" s="10"/>
      <c r="B43" s="137" t="s">
        <v>54</v>
      </c>
      <c r="C43" s="138">
        <v>8012652.9384439895</v>
      </c>
      <c r="D43" s="139">
        <v>9793143.5924044624</v>
      </c>
      <c r="E43" s="139">
        <v>11858381.378995616</v>
      </c>
      <c r="F43" s="139">
        <v>9111900.5489027556</v>
      </c>
      <c r="G43" s="139">
        <v>11159580.131905979</v>
      </c>
      <c r="H43" s="139">
        <v>12109451.930888338</v>
      </c>
      <c r="I43" s="139">
        <v>12024268.651508979</v>
      </c>
      <c r="J43" s="139">
        <v>12939052.270828122</v>
      </c>
      <c r="K43" s="139">
        <v>14439708.670104019</v>
      </c>
      <c r="L43" s="139">
        <v>14214171.312680833</v>
      </c>
      <c r="M43" s="140">
        <v>13805654.382451771</v>
      </c>
      <c r="N43" s="11"/>
      <c r="O43" s="11"/>
      <c r="P43" s="4"/>
      <c r="Q43" s="4"/>
      <c r="R43" s="4"/>
      <c r="S43" s="4"/>
      <c r="T43" s="4"/>
    </row>
    <row r="44" spans="1:20" s="3" customFormat="1" ht="12.95" customHeight="1">
      <c r="A44" s="10"/>
      <c r="B44" s="38" t="s">
        <v>55</v>
      </c>
      <c r="C44" s="35">
        <v>347577.60921797808</v>
      </c>
      <c r="D44" s="31">
        <v>527765.98790750839</v>
      </c>
      <c r="E44" s="31">
        <v>752342.77558153227</v>
      </c>
      <c r="F44" s="31">
        <v>680020.87066271016</v>
      </c>
      <c r="G44" s="31">
        <v>877780.00059286284</v>
      </c>
      <c r="H44" s="31">
        <v>1046590.2919691377</v>
      </c>
      <c r="I44" s="31">
        <v>1175958.4687038779</v>
      </c>
      <c r="J44" s="31">
        <v>1378516.8953285003</v>
      </c>
      <c r="K44" s="31">
        <v>1591498.2496378191</v>
      </c>
      <c r="L44" s="31">
        <v>1770568.080868019</v>
      </c>
      <c r="M44" s="36">
        <v>1987718.373488989</v>
      </c>
      <c r="N44" s="11"/>
      <c r="O44" s="11"/>
      <c r="P44" s="4"/>
      <c r="Q44" s="4"/>
      <c r="R44" s="4"/>
      <c r="S44" s="4"/>
      <c r="T44" s="4"/>
    </row>
    <row r="45" spans="1:20" s="3" customFormat="1" ht="12.95" customHeight="1">
      <c r="A45" s="10"/>
      <c r="B45" s="37" t="s">
        <v>83</v>
      </c>
      <c r="C45" s="33">
        <v>23339.865834396001</v>
      </c>
      <c r="D45" s="32">
        <v>25896.586554957001</v>
      </c>
      <c r="E45" s="32">
        <v>27543.432714074999</v>
      </c>
      <c r="F45" s="32">
        <v>28788.812628608001</v>
      </c>
      <c r="G45" s="32">
        <v>29536</v>
      </c>
      <c r="H45" s="32">
        <v>30328</v>
      </c>
      <c r="I45" s="32">
        <v>32891</v>
      </c>
      <c r="J45" s="32">
        <v>32916</v>
      </c>
      <c r="K45" s="32">
        <v>34326</v>
      </c>
      <c r="L45" s="32">
        <v>36150</v>
      </c>
      <c r="M45" s="34"/>
      <c r="N45" s="11"/>
      <c r="O45" s="88"/>
      <c r="P45" s="4"/>
      <c r="Q45" s="4"/>
      <c r="R45" s="4"/>
      <c r="S45" s="4"/>
      <c r="T45" s="4"/>
    </row>
    <row r="46" spans="1:20" ht="12.95" customHeight="1">
      <c r="A46" s="15"/>
      <c r="B46" s="38" t="s">
        <v>126</v>
      </c>
      <c r="C46" s="35">
        <v>75829.871012629999</v>
      </c>
      <c r="D46" s="31">
        <v>106325.41273368002</v>
      </c>
      <c r="E46" s="31">
        <v>124742.64370373002</v>
      </c>
      <c r="F46" s="31">
        <v>130629.57945357</v>
      </c>
      <c r="G46" s="31">
        <v>133523.21276610997</v>
      </c>
      <c r="H46" s="31">
        <v>149337.48964884001</v>
      </c>
      <c r="I46" s="31">
        <v>159813.89231146002</v>
      </c>
      <c r="J46" s="31">
        <v>204252.95807273997</v>
      </c>
      <c r="K46" s="31">
        <v>204192.27600247998</v>
      </c>
      <c r="L46" s="31">
        <v>175726.56125745003</v>
      </c>
      <c r="M46" s="36">
        <v>181447.46387841995</v>
      </c>
      <c r="N46" s="15"/>
      <c r="O46" s="88"/>
      <c r="P46" s="4"/>
      <c r="Q46" s="4"/>
      <c r="R46" s="4"/>
      <c r="S46" s="4"/>
      <c r="T46" s="9"/>
    </row>
    <row r="47" spans="1:20" ht="12.95" customHeight="1">
      <c r="A47" s="15"/>
      <c r="B47" s="37" t="s">
        <v>36</v>
      </c>
      <c r="C47" s="33">
        <v>64492.948364085001</v>
      </c>
      <c r="D47" s="32">
        <v>90630</v>
      </c>
      <c r="E47" s="32">
        <v>115960.15470717</v>
      </c>
      <c r="F47" s="32">
        <v>185693.93</v>
      </c>
      <c r="G47" s="32">
        <v>245750</v>
      </c>
      <c r="H47" s="32">
        <v>317210</v>
      </c>
      <c r="I47" s="32">
        <v>424780</v>
      </c>
      <c r="J47" s="32">
        <v>531900</v>
      </c>
      <c r="K47" s="32">
        <v>660480.03</v>
      </c>
      <c r="L47" s="32">
        <v>882640</v>
      </c>
      <c r="M47" s="34">
        <v>1129300</v>
      </c>
      <c r="N47" s="15"/>
      <c r="O47" s="88"/>
      <c r="P47" s="4"/>
      <c r="Q47" s="4"/>
      <c r="R47" s="4"/>
      <c r="S47" s="4"/>
    </row>
    <row r="48" spans="1:20" ht="12.95" customHeight="1">
      <c r="A48" s="15"/>
      <c r="B48" s="38" t="s">
        <v>95</v>
      </c>
      <c r="C48" s="35">
        <v>12832.304449129</v>
      </c>
      <c r="D48" s="31">
        <v>27035.635665047001</v>
      </c>
      <c r="E48" s="31">
        <v>44080.350120511997</v>
      </c>
      <c r="F48" s="31">
        <v>63337.818594572003</v>
      </c>
      <c r="G48" s="31">
        <v>80839.245929733996</v>
      </c>
      <c r="H48" s="31">
        <v>96911.415807238998</v>
      </c>
      <c r="I48" s="31">
        <v>109519.09834272999</v>
      </c>
      <c r="J48" s="31">
        <v>118072.31</v>
      </c>
      <c r="K48" s="31">
        <v>119837.53</v>
      </c>
      <c r="L48" s="31">
        <v>131524</v>
      </c>
      <c r="M48" s="36">
        <v>131524</v>
      </c>
      <c r="N48" s="15"/>
      <c r="O48" s="88"/>
      <c r="P48" s="4"/>
      <c r="Q48" s="4"/>
      <c r="R48" s="4"/>
      <c r="S48" s="4"/>
    </row>
    <row r="49" spans="1:19" ht="12.95" customHeight="1">
      <c r="A49" s="15"/>
      <c r="B49" s="37" t="s">
        <v>37</v>
      </c>
      <c r="C49" s="33">
        <v>803.99109923999993</v>
      </c>
      <c r="D49" s="32">
        <v>3895.2008734799997</v>
      </c>
      <c r="E49" s="32">
        <v>4274.0712817130998</v>
      </c>
      <c r="F49" s="32">
        <v>4415.3635163202598</v>
      </c>
      <c r="G49" s="32">
        <v>7031.6399999999994</v>
      </c>
      <c r="H49" s="32">
        <v>6672</v>
      </c>
      <c r="I49" s="32">
        <v>6204</v>
      </c>
      <c r="J49" s="32">
        <v>12401</v>
      </c>
      <c r="K49" s="32">
        <v>19350.255337929</v>
      </c>
      <c r="L49" s="32">
        <v>25396.06</v>
      </c>
      <c r="M49" s="34">
        <v>30171.45</v>
      </c>
      <c r="N49" s="15"/>
      <c r="O49" s="88"/>
      <c r="P49" s="4"/>
      <c r="Q49" s="4"/>
      <c r="R49" s="4"/>
      <c r="S49" s="4"/>
    </row>
    <row r="50" spans="1:19" ht="12.95" customHeight="1">
      <c r="A50" s="15"/>
      <c r="B50" s="38" t="s">
        <v>38</v>
      </c>
      <c r="C50" s="35">
        <v>139241</v>
      </c>
      <c r="D50" s="31">
        <v>232881</v>
      </c>
      <c r="E50" s="31">
        <v>363481</v>
      </c>
      <c r="F50" s="31">
        <v>197273</v>
      </c>
      <c r="G50" s="31">
        <v>288289</v>
      </c>
      <c r="H50" s="31">
        <v>336355</v>
      </c>
      <c r="I50" s="31">
        <v>315742</v>
      </c>
      <c r="J50" s="31">
        <v>332836</v>
      </c>
      <c r="K50" s="31">
        <v>385328</v>
      </c>
      <c r="L50" s="31">
        <v>328410</v>
      </c>
      <c r="M50" s="36">
        <v>288404</v>
      </c>
      <c r="N50" s="15"/>
      <c r="O50" s="88"/>
      <c r="P50" s="4"/>
      <c r="Q50" s="4"/>
      <c r="R50" s="4"/>
      <c r="S50" s="4"/>
    </row>
    <row r="51" spans="1:19" ht="12.95" customHeight="1">
      <c r="A51" s="15"/>
      <c r="B51" s="37" t="s">
        <v>130</v>
      </c>
      <c r="C51" s="33" t="s">
        <v>39</v>
      </c>
      <c r="D51" s="32" t="s">
        <v>39</v>
      </c>
      <c r="E51" s="32">
        <v>17047.466666666998</v>
      </c>
      <c r="F51" s="32">
        <v>20444</v>
      </c>
      <c r="G51" s="32">
        <v>22621.200000000001</v>
      </c>
      <c r="H51" s="32">
        <v>26528</v>
      </c>
      <c r="I51" s="32">
        <v>29957.918666666999</v>
      </c>
      <c r="J51" s="32">
        <v>34359.466666667002</v>
      </c>
      <c r="K51" s="32">
        <v>39302.76</v>
      </c>
      <c r="L51" s="32">
        <v>44698.75</v>
      </c>
      <c r="M51" s="34">
        <v>44698.75</v>
      </c>
      <c r="N51" s="15"/>
      <c r="O51" s="88"/>
      <c r="P51" s="4"/>
      <c r="Q51" s="4"/>
      <c r="R51" s="4"/>
      <c r="S51" s="4"/>
    </row>
    <row r="52" spans="1:19" ht="12.95" customHeight="1">
      <c r="A52" s="15"/>
      <c r="B52" s="38" t="s">
        <v>96</v>
      </c>
      <c r="C52" s="35">
        <v>31037.628458498024</v>
      </c>
      <c r="D52" s="31">
        <v>41102.152080344335</v>
      </c>
      <c r="E52" s="31">
        <v>55213.6563876652</v>
      </c>
      <c r="F52" s="31">
        <v>49438.366469639979</v>
      </c>
      <c r="G52" s="31">
        <v>70189.701897018967</v>
      </c>
      <c r="H52" s="31">
        <v>83248.386513058693</v>
      </c>
      <c r="I52" s="31">
        <v>97050.559383020794</v>
      </c>
      <c r="J52" s="31">
        <v>111779.1605890933</v>
      </c>
      <c r="K52" s="31">
        <v>128681.39829740989</v>
      </c>
      <c r="L52" s="31">
        <v>146022.70961056903</v>
      </c>
      <c r="M52" s="36">
        <v>146022.70961056903</v>
      </c>
      <c r="N52" s="15"/>
      <c r="O52" s="88"/>
    </row>
    <row r="53" spans="1:19" ht="12.95" customHeight="1">
      <c r="A53" s="15"/>
      <c r="B53" s="23"/>
      <c r="C53" s="47"/>
      <c r="D53" s="45"/>
      <c r="E53" s="45"/>
      <c r="F53" s="45"/>
      <c r="G53" s="45"/>
      <c r="H53" s="45"/>
      <c r="I53" s="45"/>
      <c r="J53" s="45"/>
      <c r="K53" s="45"/>
      <c r="L53" s="45"/>
      <c r="M53" s="26"/>
      <c r="N53" s="15"/>
      <c r="O53" s="11"/>
    </row>
    <row r="54" spans="1:19" ht="12.95" customHeight="1">
      <c r="A54" s="15"/>
      <c r="B54" s="41" t="s">
        <v>67</v>
      </c>
      <c r="C54" s="47"/>
      <c r="D54" s="45"/>
      <c r="E54" s="45"/>
      <c r="F54" s="45"/>
      <c r="G54" s="45"/>
      <c r="H54" s="45"/>
      <c r="I54" s="45"/>
      <c r="J54" s="45"/>
      <c r="K54" s="45"/>
      <c r="L54" s="45"/>
      <c r="M54" s="26"/>
      <c r="N54" s="15"/>
      <c r="O54" s="12"/>
    </row>
    <row r="55" spans="1:19" ht="12.95" customHeight="1">
      <c r="A55" s="15"/>
      <c r="B55" s="19" t="s">
        <v>7</v>
      </c>
      <c r="C55" s="21">
        <v>146920.37159726318</v>
      </c>
      <c r="D55" s="20">
        <v>188768.60266034506</v>
      </c>
      <c r="E55" s="20">
        <v>273833.35786839394</v>
      </c>
      <c r="F55" s="20">
        <v>274503.82741823239</v>
      </c>
      <c r="G55" s="20">
        <v>303650.77078230801</v>
      </c>
      <c r="H55" s="20">
        <v>281580.70550507749</v>
      </c>
      <c r="I55" s="20">
        <v>296958.20934144134</v>
      </c>
      <c r="J55" s="20">
        <v>327843.00791556726</v>
      </c>
      <c r="K55" s="20">
        <v>350721.27982347267</v>
      </c>
      <c r="L55" s="20">
        <v>326268.05875925702</v>
      </c>
      <c r="M55" s="22">
        <v>310543.27708219923</v>
      </c>
      <c r="N55" s="15"/>
      <c r="O55" s="11"/>
      <c r="P55" s="8"/>
      <c r="Q55" s="8"/>
      <c r="R55" s="8"/>
      <c r="S55" s="8"/>
    </row>
    <row r="56" spans="1:19" ht="12.95" customHeight="1">
      <c r="A56" s="15"/>
      <c r="B56" s="39" t="s">
        <v>8</v>
      </c>
      <c r="C56" s="35"/>
      <c r="D56" s="31"/>
      <c r="E56" s="31"/>
      <c r="F56" s="31">
        <v>295153.79262352124</v>
      </c>
      <c r="G56" s="31">
        <v>326062.52701339865</v>
      </c>
      <c r="H56" s="31">
        <v>328655.79903794767</v>
      </c>
      <c r="I56" s="31">
        <v>301459.43847845774</v>
      </c>
      <c r="J56" s="31">
        <v>441720.8443271768</v>
      </c>
      <c r="K56" s="31">
        <v>491170.87298303685</v>
      </c>
      <c r="L56" s="31">
        <v>459949.01056209789</v>
      </c>
      <c r="M56" s="36">
        <v>458807.83886771911</v>
      </c>
      <c r="N56" s="15"/>
      <c r="O56" s="11"/>
      <c r="P56" s="8"/>
      <c r="Q56" s="8"/>
      <c r="R56" s="8"/>
      <c r="S56" s="8"/>
    </row>
    <row r="57" spans="1:19" ht="12.95" customHeight="1">
      <c r="A57" s="15"/>
      <c r="B57" s="40" t="s">
        <v>10</v>
      </c>
      <c r="C57" s="33" t="s">
        <v>39</v>
      </c>
      <c r="D57" s="32" t="s">
        <v>39</v>
      </c>
      <c r="E57" s="32" t="s">
        <v>39</v>
      </c>
      <c r="F57" s="32" t="s">
        <v>39</v>
      </c>
      <c r="G57" s="32">
        <v>39676.585375032002</v>
      </c>
      <c r="H57" s="32">
        <v>51161.774051824003</v>
      </c>
      <c r="I57" s="32">
        <v>63263.761629316003</v>
      </c>
      <c r="J57" s="32">
        <v>76191.043131960003</v>
      </c>
      <c r="K57" s="32">
        <v>85896.431617355993</v>
      </c>
      <c r="L57" s="32">
        <v>91434.730318709</v>
      </c>
      <c r="M57" s="34">
        <v>87415.335799869004</v>
      </c>
      <c r="N57" s="11"/>
      <c r="O57" s="11"/>
      <c r="P57" s="8"/>
      <c r="Q57" s="8"/>
      <c r="R57" s="8"/>
      <c r="S57" s="8"/>
    </row>
    <row r="58" spans="1:19" ht="12.95" customHeight="1">
      <c r="A58" s="15"/>
      <c r="B58" s="39" t="s">
        <v>12</v>
      </c>
      <c r="C58" s="35">
        <v>109311.99696399488</v>
      </c>
      <c r="D58" s="31">
        <v>121536.42384105962</v>
      </c>
      <c r="E58" s="31">
        <v>151300.2364066194</v>
      </c>
      <c r="F58" s="31">
        <v>160328.45196200855</v>
      </c>
      <c r="G58" s="31">
        <v>174239.79650826685</v>
      </c>
      <c r="H58" s="31">
        <v>181889.44114870043</v>
      </c>
      <c r="I58" s="31">
        <v>191085.35226956281</v>
      </c>
      <c r="J58" s="31">
        <v>194995.67068968565</v>
      </c>
      <c r="K58" s="31">
        <v>201636.89101557448</v>
      </c>
      <c r="L58" s="31">
        <v>186231.907733525</v>
      </c>
      <c r="M58" s="36">
        <v>201273.79209370425</v>
      </c>
      <c r="N58" s="10"/>
      <c r="O58" s="11"/>
      <c r="P58" s="8"/>
      <c r="Q58" s="8"/>
      <c r="R58" s="8"/>
      <c r="S58" s="8"/>
    </row>
    <row r="59" spans="1:19" ht="12.95" customHeight="1">
      <c r="A59" s="15"/>
      <c r="B59" s="40" t="s">
        <v>18</v>
      </c>
      <c r="C59" s="33" t="s">
        <v>39</v>
      </c>
      <c r="D59" s="32">
        <v>58422.930390649104</v>
      </c>
      <c r="E59" s="32">
        <v>135100.38107444011</v>
      </c>
      <c r="F59" s="32">
        <v>191368.32929776216</v>
      </c>
      <c r="G59" s="32">
        <v>189119.35290868054</v>
      </c>
      <c r="H59" s="32">
        <v>147239.19985589845</v>
      </c>
      <c r="I59" s="32">
        <v>165299.73804335462</v>
      </c>
      <c r="J59" s="32">
        <v>190480.42671977627</v>
      </c>
      <c r="K59" s="32">
        <v>189994.79349526545</v>
      </c>
      <c r="L59" s="32">
        <v>171025.17730110549</v>
      </c>
      <c r="M59" s="34">
        <v>155055.79726127762</v>
      </c>
      <c r="N59" s="10"/>
      <c r="O59" s="11"/>
      <c r="P59" s="8"/>
      <c r="Q59" s="8"/>
      <c r="R59" s="8"/>
      <c r="S59" s="8"/>
    </row>
    <row r="60" spans="1:19" ht="12.95" customHeight="1">
      <c r="A60" s="15"/>
      <c r="B60" s="39" t="s">
        <v>19</v>
      </c>
      <c r="C60" s="35" t="s">
        <v>39</v>
      </c>
      <c r="D60" s="31" t="s">
        <v>39</v>
      </c>
      <c r="E60" s="31" t="s">
        <v>39</v>
      </c>
      <c r="F60" s="31" t="s">
        <v>39</v>
      </c>
      <c r="G60" s="31" t="s">
        <v>39</v>
      </c>
      <c r="H60" s="31" t="s">
        <v>39</v>
      </c>
      <c r="I60" s="31" t="s">
        <v>39</v>
      </c>
      <c r="J60" s="31" t="s">
        <v>39</v>
      </c>
      <c r="K60" s="31">
        <v>13856.39920553529</v>
      </c>
      <c r="L60" s="31">
        <v>11569.511426319936</v>
      </c>
      <c r="M60" s="36">
        <v>10268.238496981632</v>
      </c>
      <c r="N60" s="11"/>
      <c r="O60" s="11"/>
      <c r="P60" s="8"/>
      <c r="Q60" s="8"/>
      <c r="R60" s="8"/>
      <c r="S60" s="8"/>
    </row>
    <row r="61" spans="1:19" ht="12.95" customHeight="1">
      <c r="A61" s="15"/>
      <c r="B61" s="39" t="s">
        <v>22</v>
      </c>
      <c r="C61" s="35" t="s">
        <v>39</v>
      </c>
      <c r="D61" s="31" t="s">
        <v>39</v>
      </c>
      <c r="E61" s="31" t="s">
        <v>39</v>
      </c>
      <c r="F61" s="31" t="s">
        <v>39</v>
      </c>
      <c r="G61" s="31" t="s">
        <v>39</v>
      </c>
      <c r="H61" s="31" t="s">
        <v>39</v>
      </c>
      <c r="I61" s="31" t="s">
        <v>39</v>
      </c>
      <c r="J61" s="31" t="s">
        <v>39</v>
      </c>
      <c r="K61" s="31">
        <v>2990056.5439249761</v>
      </c>
      <c r="L61" s="31">
        <v>2979815.4667961635</v>
      </c>
      <c r="M61" s="36"/>
      <c r="N61" s="11"/>
      <c r="O61" s="11"/>
      <c r="P61" s="8"/>
      <c r="Q61" s="8"/>
      <c r="R61" s="8"/>
      <c r="S61" s="8"/>
    </row>
    <row r="62" spans="1:19" ht="12.95" customHeight="1">
      <c r="A62" s="15"/>
      <c r="B62" s="40" t="s">
        <v>23</v>
      </c>
      <c r="C62" s="33">
        <v>2111940.0731390822</v>
      </c>
      <c r="D62" s="32">
        <v>2824712.630053997</v>
      </c>
      <c r="E62" s="32">
        <v>3353099.9558368907</v>
      </c>
      <c r="F62" s="32">
        <v>3466043.2846207377</v>
      </c>
      <c r="G62" s="32">
        <v>3990000.1440714593</v>
      </c>
      <c r="H62" s="32">
        <v>4020547.4345269916</v>
      </c>
      <c r="I62" s="32">
        <v>4362773.96817182</v>
      </c>
      <c r="J62" s="32">
        <v>4709122.4274406331</v>
      </c>
      <c r="K62" s="32">
        <v>5304026.0653702933</v>
      </c>
      <c r="L62" s="32">
        <v>4871298.0454048803</v>
      </c>
      <c r="M62" s="34">
        <v>4600888.1872618394</v>
      </c>
      <c r="N62" s="10"/>
      <c r="O62" s="11"/>
      <c r="P62" s="8"/>
      <c r="Q62" s="8"/>
      <c r="R62" s="8"/>
      <c r="S62" s="8"/>
    </row>
    <row r="63" spans="1:19" ht="12.95" customHeight="1">
      <c r="A63" s="15"/>
      <c r="B63" s="39" t="s">
        <v>25</v>
      </c>
      <c r="C63" s="35"/>
      <c r="D63" s="31"/>
      <c r="E63" s="31"/>
      <c r="F63" s="31"/>
      <c r="G63" s="31"/>
      <c r="H63" s="31"/>
      <c r="I63" s="31"/>
      <c r="J63" s="31"/>
      <c r="K63" s="31">
        <v>199806.21391799208</v>
      </c>
      <c r="L63" s="31">
        <v>232522.38223418576</v>
      </c>
      <c r="M63" s="36"/>
      <c r="N63" s="10"/>
      <c r="P63" s="8"/>
      <c r="Q63" s="8"/>
      <c r="R63" s="8"/>
      <c r="S63" s="8"/>
    </row>
    <row r="64" spans="1:19" ht="12.95" customHeight="1">
      <c r="A64" s="15"/>
      <c r="B64" s="40" t="s">
        <v>74</v>
      </c>
      <c r="C64" s="33">
        <v>3615.7717684571985</v>
      </c>
      <c r="D64" s="32">
        <v>10302.666989417261</v>
      </c>
      <c r="E64" s="32">
        <v>15006.821531890429</v>
      </c>
      <c r="F64" s="32">
        <v>16958.639136423484</v>
      </c>
      <c r="G64" s="32">
        <v>21025.404163334035</v>
      </c>
      <c r="H64" s="32">
        <v>24213.56210451739</v>
      </c>
      <c r="I64" s="32">
        <v>29174.13823374495</v>
      </c>
      <c r="J64" s="32">
        <v>30898.761130468447</v>
      </c>
      <c r="K64" s="32">
        <v>30657.470119521913</v>
      </c>
      <c r="L64" s="32">
        <v>26757.213731751821</v>
      </c>
      <c r="M64" s="34">
        <v>26498.52605675322</v>
      </c>
      <c r="N64" s="11"/>
      <c r="O64" s="11"/>
      <c r="P64" s="8"/>
      <c r="Q64" s="8"/>
      <c r="R64" s="8"/>
      <c r="S64" s="8"/>
    </row>
    <row r="65" spans="1:24" s="16" customFormat="1" ht="12.75">
      <c r="A65" s="15"/>
      <c r="B65" s="39" t="s">
        <v>26</v>
      </c>
      <c r="C65" s="35">
        <v>40925.209390114433</v>
      </c>
      <c r="D65" s="31">
        <v>52062.610298959567</v>
      </c>
      <c r="E65" s="31">
        <v>67726.468423376995</v>
      </c>
      <c r="F65" s="31">
        <v>62772.915796798879</v>
      </c>
      <c r="G65" s="31">
        <v>66992.854055611577</v>
      </c>
      <c r="H65" s="31">
        <v>62285.288615713522</v>
      </c>
      <c r="I65" s="31">
        <v>61450.381679389313</v>
      </c>
      <c r="J65" s="31">
        <v>56637.203166226915</v>
      </c>
      <c r="K65" s="31">
        <v>58863.605019997245</v>
      </c>
      <c r="L65" s="31">
        <v>50284.084011169114</v>
      </c>
      <c r="M65" s="36"/>
      <c r="N65" s="11"/>
      <c r="P65" s="11"/>
      <c r="Q65" s="49"/>
    </row>
    <row r="66" spans="1:24" s="16" customFormat="1" ht="12.75">
      <c r="A66" s="15"/>
      <c r="B66" s="40" t="s">
        <v>29</v>
      </c>
      <c r="C66" s="33"/>
      <c r="D66" s="32"/>
      <c r="E66" s="32"/>
      <c r="F66" s="32"/>
      <c r="G66" s="32"/>
      <c r="H66" s="32"/>
      <c r="I66" s="32"/>
      <c r="J66" s="32"/>
      <c r="K66" s="32">
        <v>540297.88994621439</v>
      </c>
      <c r="L66" s="32">
        <v>516510.86560641008</v>
      </c>
      <c r="M66" s="34">
        <v>479256.78501034301</v>
      </c>
      <c r="N66" s="11"/>
      <c r="P66" s="11"/>
      <c r="Q66" s="49"/>
    </row>
    <row r="67" spans="1:24" s="16" customFormat="1" ht="12.75">
      <c r="A67" s="15"/>
      <c r="B67" s="82" t="s">
        <v>30</v>
      </c>
      <c r="C67" s="85">
        <v>207835.87153196623</v>
      </c>
      <c r="D67" s="83">
        <v>262358.25418099179</v>
      </c>
      <c r="E67" s="83">
        <v>331571.17690161045</v>
      </c>
      <c r="F67" s="83">
        <v>322893.95199999999</v>
      </c>
      <c r="G67" s="83">
        <v>353375.95189254504</v>
      </c>
      <c r="H67" s="83">
        <v>374398.55731254752</v>
      </c>
      <c r="I67" s="83">
        <v>379286.11873339431</v>
      </c>
      <c r="J67" s="83">
        <v>389228.99531093857</v>
      </c>
      <c r="K67" s="83">
        <v>422263.45776643109</v>
      </c>
      <c r="L67" s="83">
        <v>374495.90259287023</v>
      </c>
      <c r="M67" s="84">
        <v>345906.78608662687</v>
      </c>
      <c r="N67" s="11"/>
      <c r="P67" s="11"/>
      <c r="Q67" s="49"/>
    </row>
    <row r="68" spans="1:24" s="3" customFormat="1" ht="12" customHeight="1">
      <c r="A68" s="10"/>
      <c r="B68" s="67" t="s">
        <v>68</v>
      </c>
      <c r="C68" s="10"/>
      <c r="D68" s="10"/>
      <c r="E68" s="10"/>
      <c r="F68" s="10"/>
      <c r="G68" s="10"/>
      <c r="H68" s="10"/>
      <c r="I68" s="10"/>
      <c r="J68" s="10"/>
      <c r="K68" s="11"/>
      <c r="L68" s="11"/>
      <c r="M68" s="11"/>
      <c r="N68" s="11"/>
      <c r="O68" s="11"/>
      <c r="P68" s="11"/>
      <c r="Q68" s="11"/>
      <c r="R68" s="11"/>
      <c r="S68" s="11"/>
      <c r="T68" s="11"/>
      <c r="V68" s="44"/>
      <c r="W68" s="44"/>
      <c r="X68" s="44"/>
    </row>
    <row r="69" spans="1:24" s="3" customFormat="1">
      <c r="A69" s="11"/>
      <c r="B69" s="10" t="s">
        <v>65</v>
      </c>
      <c r="C69" s="11"/>
      <c r="D69" s="11"/>
      <c r="E69" s="11"/>
      <c r="F69" s="11"/>
      <c r="G69" s="11"/>
      <c r="H69" s="11"/>
      <c r="I69" s="11"/>
      <c r="J69" s="11"/>
      <c r="K69" s="11"/>
      <c r="L69" s="11"/>
      <c r="M69" s="11"/>
      <c r="N69" s="11"/>
      <c r="O69" s="11"/>
      <c r="P69" s="11"/>
      <c r="Q69" s="11"/>
      <c r="R69" s="11"/>
      <c r="S69" s="11"/>
      <c r="V69" s="44"/>
      <c r="W69" s="44"/>
      <c r="X69" s="44"/>
    </row>
    <row r="70" spans="1:24" s="3" customFormat="1">
      <c r="A70" s="11"/>
      <c r="B70" s="10" t="s">
        <v>64</v>
      </c>
      <c r="C70" s="11"/>
      <c r="D70" s="11"/>
      <c r="E70" s="11"/>
      <c r="F70" s="11"/>
      <c r="G70" s="11"/>
      <c r="H70" s="11"/>
      <c r="I70" s="11"/>
      <c r="J70" s="11"/>
      <c r="K70" s="11"/>
      <c r="L70" s="11"/>
      <c r="M70" s="11"/>
      <c r="N70" s="11"/>
      <c r="O70" s="11"/>
      <c r="P70" s="11"/>
      <c r="Q70" s="11"/>
      <c r="R70" s="11"/>
      <c r="S70" s="11"/>
      <c r="V70" s="44"/>
      <c r="W70" s="44"/>
      <c r="X70" s="44"/>
    </row>
    <row r="71" spans="1:24">
      <c r="B71" s="16"/>
      <c r="C71" s="16"/>
      <c r="D71" s="16"/>
      <c r="E71" s="16"/>
      <c r="F71" s="16"/>
      <c r="G71" s="16"/>
      <c r="H71" s="16"/>
      <c r="I71" s="16"/>
      <c r="J71" s="16"/>
      <c r="K71" s="16"/>
      <c r="L71" s="16"/>
      <c r="M71" s="16"/>
    </row>
  </sheetData>
  <mergeCells count="1">
    <mergeCell ref="C2:M2"/>
  </mergeCells>
  <hyperlinks>
    <hyperlink ref="B68"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workbookViewId="0">
      <selection activeCell="B2" sqref="B2"/>
    </sheetView>
  </sheetViews>
  <sheetFormatPr defaultColWidth="11.42578125" defaultRowHeight="11.25"/>
  <cols>
    <col min="1" max="1" width="2" style="16" customWidth="1"/>
    <col min="2" max="2" width="17.5703125" style="7" customWidth="1"/>
    <col min="3" max="13" width="12.28515625" style="9" customWidth="1"/>
    <col min="14" max="14" width="2" style="16" customWidth="1"/>
    <col min="15" max="15" width="14.28515625" style="16" customWidth="1"/>
    <col min="16" max="19" width="11.28515625" style="7" customWidth="1"/>
    <col min="20" max="16384" width="11.42578125" style="7"/>
  </cols>
  <sheetData>
    <row r="1" spans="1:19" s="16" customFormat="1">
      <c r="A1" s="15"/>
      <c r="B1" s="15"/>
      <c r="C1" s="10"/>
      <c r="D1" s="10"/>
      <c r="E1" s="10"/>
      <c r="F1" s="10"/>
      <c r="G1" s="10"/>
      <c r="H1" s="10"/>
      <c r="I1" s="10"/>
      <c r="J1" s="10"/>
      <c r="K1" s="10"/>
      <c r="L1" s="10"/>
      <c r="M1" s="10"/>
      <c r="N1" s="15"/>
    </row>
    <row r="2" spans="1:19" s="65" customFormat="1" ht="24" customHeight="1">
      <c r="A2" s="63"/>
      <c r="B2" s="66" t="s">
        <v>43</v>
      </c>
      <c r="C2" s="150" t="s">
        <v>57</v>
      </c>
      <c r="D2" s="150"/>
      <c r="E2" s="150"/>
      <c r="F2" s="150"/>
      <c r="G2" s="150"/>
      <c r="H2" s="150"/>
      <c r="I2" s="150"/>
      <c r="J2" s="150"/>
      <c r="K2" s="150"/>
      <c r="L2" s="150"/>
      <c r="M2" s="150"/>
      <c r="N2" s="50"/>
      <c r="O2" s="86"/>
      <c r="P2" s="64"/>
    </row>
    <row r="3" spans="1:19" ht="12.95" customHeight="1">
      <c r="B3" s="18" t="s">
        <v>44</v>
      </c>
      <c r="C3" s="79">
        <v>2005</v>
      </c>
      <c r="D3" s="79">
        <v>2006</v>
      </c>
      <c r="E3" s="79">
        <v>2007</v>
      </c>
      <c r="F3" s="79">
        <v>2008</v>
      </c>
      <c r="G3" s="79">
        <v>2009</v>
      </c>
      <c r="H3" s="79">
        <v>2010</v>
      </c>
      <c r="I3" s="79">
        <v>2011</v>
      </c>
      <c r="J3" s="79">
        <v>2012</v>
      </c>
      <c r="K3" s="79">
        <v>2013</v>
      </c>
      <c r="L3" s="79">
        <v>2014</v>
      </c>
      <c r="M3" s="80" t="s">
        <v>98</v>
      </c>
      <c r="N3" s="13"/>
      <c r="O3" s="12"/>
      <c r="P3" s="1"/>
      <c r="Q3" s="6"/>
      <c r="R3" s="6"/>
      <c r="S3" s="6"/>
    </row>
    <row r="4" spans="1:19" ht="12.95" customHeight="1">
      <c r="A4" s="17"/>
      <c r="B4" s="27" t="s">
        <v>56</v>
      </c>
      <c r="C4" s="46">
        <v>8790528.8070161045</v>
      </c>
      <c r="D4" s="30">
        <v>10678068.438840488</v>
      </c>
      <c r="E4" s="30">
        <v>12900791.718860505</v>
      </c>
      <c r="F4" s="30">
        <v>10527623.121738918</v>
      </c>
      <c r="G4" s="30">
        <v>12197219.231280105</v>
      </c>
      <c r="H4" s="30">
        <v>13124047.0348412</v>
      </c>
      <c r="I4" s="30">
        <v>13333650.387549939</v>
      </c>
      <c r="J4" s="30">
        <v>14651279.391926069</v>
      </c>
      <c r="K4" s="30">
        <v>16106424.458923526</v>
      </c>
      <c r="L4" s="30">
        <v>16321249.430693323</v>
      </c>
      <c r="M4" s="42">
        <v>16419081.536493583</v>
      </c>
      <c r="N4" s="12"/>
      <c r="O4" s="12"/>
      <c r="P4" s="1"/>
      <c r="Q4" s="6"/>
      <c r="R4" s="6"/>
      <c r="S4" s="6"/>
    </row>
    <row r="5" spans="1:19" ht="12.95" customHeight="1">
      <c r="A5" s="15"/>
      <c r="B5" s="37" t="s">
        <v>6</v>
      </c>
      <c r="C5" s="33">
        <v>247738.81144534115</v>
      </c>
      <c r="D5" s="32">
        <v>301968.83404524601</v>
      </c>
      <c r="E5" s="32">
        <v>391967.89274058398</v>
      </c>
      <c r="F5" s="32">
        <v>307840.60984060983</v>
      </c>
      <c r="G5" s="32">
        <v>439445.64047362754</v>
      </c>
      <c r="H5" s="32">
        <v>527096.24961886369</v>
      </c>
      <c r="I5" s="32">
        <v>554930.93642088154</v>
      </c>
      <c r="J5" s="32">
        <v>614541.67100197694</v>
      </c>
      <c r="K5" s="32">
        <v>568093.08510638308</v>
      </c>
      <c r="L5" s="32">
        <v>563008.53018372704</v>
      </c>
      <c r="M5" s="34">
        <v>540340.4690582304</v>
      </c>
      <c r="N5" s="11"/>
      <c r="O5" s="87"/>
      <c r="P5" s="8"/>
      <c r="Q5" s="8"/>
      <c r="R5" s="8"/>
      <c r="S5" s="8"/>
    </row>
    <row r="6" spans="1:19" ht="12.95" customHeight="1">
      <c r="A6" s="15"/>
      <c r="B6" s="38" t="s">
        <v>45</v>
      </c>
      <c r="C6" s="35">
        <v>83770.730618143207</v>
      </c>
      <c r="D6" s="31">
        <v>113347.82036085869</v>
      </c>
      <c r="E6" s="31">
        <v>164585.60282643899</v>
      </c>
      <c r="F6" s="31">
        <v>150658.31593597773</v>
      </c>
      <c r="G6" s="31">
        <v>174486.38524708254</v>
      </c>
      <c r="H6" s="31">
        <v>166477.81934794228</v>
      </c>
      <c r="I6" s="31">
        <v>158862.72480269117</v>
      </c>
      <c r="J6" s="31">
        <v>171696.56992084431</v>
      </c>
      <c r="K6" s="31">
        <v>186590.81505999173</v>
      </c>
      <c r="L6" s="31">
        <v>183612.96588563797</v>
      </c>
      <c r="M6" s="36">
        <v>170364.72509526403</v>
      </c>
      <c r="N6" s="11"/>
      <c r="O6" s="87"/>
      <c r="P6" s="8"/>
      <c r="Q6" s="8"/>
      <c r="R6" s="8"/>
      <c r="S6" s="8"/>
    </row>
    <row r="7" spans="1:19" ht="12.95" customHeight="1">
      <c r="A7" s="15"/>
      <c r="B7" s="37" t="s">
        <v>79</v>
      </c>
      <c r="C7" s="33"/>
      <c r="D7" s="32"/>
      <c r="E7" s="32"/>
      <c r="F7" s="32"/>
      <c r="G7" s="32"/>
      <c r="H7" s="32"/>
      <c r="I7" s="32"/>
      <c r="J7" s="32">
        <v>486226.25329815305</v>
      </c>
      <c r="K7" s="32">
        <v>482945.80057923048</v>
      </c>
      <c r="L7" s="32">
        <v>415717.00861964305</v>
      </c>
      <c r="M7" s="34">
        <v>427820.14153511159</v>
      </c>
      <c r="N7" s="10"/>
      <c r="O7" s="87"/>
      <c r="P7" s="8"/>
      <c r="Q7" s="8"/>
      <c r="R7" s="8"/>
      <c r="S7" s="8"/>
    </row>
    <row r="8" spans="1:19" ht="12.95" customHeight="1">
      <c r="A8" s="15"/>
      <c r="B8" s="38" t="s">
        <v>9</v>
      </c>
      <c r="C8" s="35">
        <v>638650.06440532417</v>
      </c>
      <c r="D8" s="31">
        <v>706840.56976145529</v>
      </c>
      <c r="E8" s="31">
        <v>1032966.2989575954</v>
      </c>
      <c r="F8" s="31">
        <v>620191.08280254784</v>
      </c>
      <c r="G8" s="31">
        <v>867469.6607740086</v>
      </c>
      <c r="H8" s="31">
        <v>983889.49945049465</v>
      </c>
      <c r="I8" s="31">
        <v>862698.33496571996</v>
      </c>
      <c r="J8" s="31">
        <v>953502.81350482313</v>
      </c>
      <c r="K8" s="31">
        <v>961995.30075187969</v>
      </c>
      <c r="L8" s="31">
        <v>954489.18010173296</v>
      </c>
      <c r="M8" s="36">
        <v>752298.4104046243</v>
      </c>
      <c r="N8" s="11"/>
      <c r="O8" s="87"/>
      <c r="P8" s="8"/>
      <c r="Q8" s="8"/>
      <c r="R8" s="8"/>
      <c r="S8" s="8"/>
    </row>
    <row r="9" spans="1:19" ht="12.95" customHeight="1">
      <c r="A9" s="15"/>
      <c r="B9" s="37" t="s">
        <v>46</v>
      </c>
      <c r="C9" s="33"/>
      <c r="D9" s="32"/>
      <c r="E9" s="32"/>
      <c r="F9" s="32"/>
      <c r="G9" s="32">
        <v>117652.89938387999</v>
      </c>
      <c r="H9" s="32">
        <v>151058.12429263</v>
      </c>
      <c r="I9" s="32">
        <v>157089.62304815999</v>
      </c>
      <c r="J9" s="32">
        <v>181015.91215280001</v>
      </c>
      <c r="K9" s="32">
        <v>195078.05094961001</v>
      </c>
      <c r="L9" s="32">
        <v>204150.99768850999</v>
      </c>
      <c r="M9" s="34">
        <v>204566.4575667</v>
      </c>
      <c r="N9" s="11"/>
      <c r="O9" s="87"/>
      <c r="P9" s="8"/>
      <c r="Q9" s="8"/>
      <c r="R9" s="8"/>
      <c r="S9" s="8"/>
    </row>
    <row r="10" spans="1:19" ht="12.95" customHeight="1">
      <c r="A10" s="15"/>
      <c r="B10" s="38" t="s">
        <v>11</v>
      </c>
      <c r="C10" s="35">
        <v>60662.274280136648</v>
      </c>
      <c r="D10" s="31">
        <v>79837.939722562849</v>
      </c>
      <c r="E10" s="31">
        <v>112395.53097345133</v>
      </c>
      <c r="F10" s="31">
        <v>113172.93924873747</v>
      </c>
      <c r="G10" s="31">
        <v>125828.75466849595</v>
      </c>
      <c r="H10" s="31">
        <v>128505.48776585532</v>
      </c>
      <c r="I10" s="31">
        <v>120569.27783350048</v>
      </c>
      <c r="J10" s="31">
        <v>136493.86771906438</v>
      </c>
      <c r="K10" s="31">
        <v>134084.55393586008</v>
      </c>
      <c r="L10" s="31">
        <v>121511.81772794954</v>
      </c>
      <c r="M10" s="36">
        <v>113057.24299065419</v>
      </c>
      <c r="N10" s="11"/>
      <c r="O10" s="87"/>
      <c r="P10" s="8"/>
      <c r="Q10" s="8"/>
      <c r="R10" s="8"/>
      <c r="S10" s="8"/>
    </row>
    <row r="11" spans="1:19" ht="12.95" customHeight="1">
      <c r="A11" s="15"/>
      <c r="B11" s="37" t="s">
        <v>47</v>
      </c>
      <c r="C11" s="33">
        <v>74650.938473458678</v>
      </c>
      <c r="D11" s="32">
        <v>92079.470198675495</v>
      </c>
      <c r="E11" s="32">
        <v>111288.41607565012</v>
      </c>
      <c r="F11" s="32">
        <v>103946.72115639308</v>
      </c>
      <c r="G11" s="32">
        <v>103229.6604617104</v>
      </c>
      <c r="H11" s="32">
        <v>96983.948835800693</v>
      </c>
      <c r="I11" s="32">
        <v>98423.141186299094</v>
      </c>
      <c r="J11" s="32">
        <v>98319.520771854193</v>
      </c>
      <c r="K11" s="32">
        <v>94499.972287398152</v>
      </c>
      <c r="L11" s="32">
        <v>97216.32306335152</v>
      </c>
      <c r="M11" s="34">
        <v>91464.128843338214</v>
      </c>
      <c r="N11" s="11"/>
      <c r="O11" s="87"/>
      <c r="P11" s="8"/>
      <c r="Q11" s="8"/>
      <c r="R11" s="8"/>
      <c r="S11" s="8"/>
    </row>
    <row r="12" spans="1:19" ht="12.95" customHeight="1">
      <c r="A12" s="15"/>
      <c r="B12" s="38" t="s">
        <v>13</v>
      </c>
      <c r="C12" s="35">
        <v>11191.57720891825</v>
      </c>
      <c r="D12" s="31">
        <v>12119.320426708811</v>
      </c>
      <c r="E12" s="31">
        <v>15670.543206241719</v>
      </c>
      <c r="F12" s="31">
        <v>15449.826026443981</v>
      </c>
      <c r="G12" s="31">
        <v>15841.809537530613</v>
      </c>
      <c r="H12" s="31">
        <v>15550.893907001606</v>
      </c>
      <c r="I12" s="31">
        <v>16348.746280243238</v>
      </c>
      <c r="J12" s="31">
        <v>18934.465699208446</v>
      </c>
      <c r="K12" s="31">
        <v>21202.380361329473</v>
      </c>
      <c r="L12" s="31">
        <v>19710.835255554208</v>
      </c>
      <c r="M12" s="36">
        <v>19011.740881872618</v>
      </c>
      <c r="N12" s="11"/>
      <c r="O12" s="87"/>
      <c r="P12" s="8"/>
      <c r="Q12" s="8"/>
      <c r="R12" s="8"/>
      <c r="S12" s="8"/>
    </row>
    <row r="13" spans="1:19" ht="12.95" customHeight="1">
      <c r="A13" s="15"/>
      <c r="B13" s="37" t="s">
        <v>14</v>
      </c>
      <c r="C13" s="33"/>
      <c r="D13" s="32"/>
      <c r="E13" s="32"/>
      <c r="F13" s="32"/>
      <c r="G13" s="32"/>
      <c r="H13" s="32"/>
      <c r="I13" s="32"/>
      <c r="J13" s="32"/>
      <c r="K13" s="32">
        <v>88762.929251137772</v>
      </c>
      <c r="L13" s="32">
        <v>93895.83586257133</v>
      </c>
      <c r="M13" s="34"/>
      <c r="N13" s="10"/>
      <c r="O13" s="87"/>
      <c r="P13" s="8"/>
      <c r="Q13" s="8"/>
      <c r="R13" s="8"/>
      <c r="S13" s="8"/>
    </row>
    <row r="14" spans="1:19" ht="12.95" customHeight="1">
      <c r="A14" s="15"/>
      <c r="B14" s="38" t="s">
        <v>15</v>
      </c>
      <c r="C14" s="35">
        <v>371436.25339153002</v>
      </c>
      <c r="D14" s="31">
        <v>493763.54668773874</v>
      </c>
      <c r="E14" s="31">
        <v>623627.85956131318</v>
      </c>
      <c r="F14" s="31">
        <v>563039.79540709814</v>
      </c>
      <c r="G14" s="31">
        <v>648064.60452384374</v>
      </c>
      <c r="H14" s="31">
        <v>630691.97362672375</v>
      </c>
      <c r="I14" s="31">
        <v>698832.2315554535</v>
      </c>
      <c r="J14" s="31">
        <v>680337.22723773087</v>
      </c>
      <c r="K14" s="31">
        <v>761382.72030444071</v>
      </c>
      <c r="L14" s="31">
        <v>680945.79203962605</v>
      </c>
      <c r="M14" s="36">
        <v>660174.73069697339</v>
      </c>
      <c r="N14" s="11"/>
      <c r="O14" s="87"/>
      <c r="P14" s="8"/>
      <c r="Q14" s="8"/>
      <c r="R14" s="8"/>
      <c r="S14" s="8"/>
    </row>
    <row r="15" spans="1:19" ht="12.95" customHeight="1">
      <c r="A15" s="15"/>
      <c r="B15" s="37" t="s">
        <v>16</v>
      </c>
      <c r="C15" s="33">
        <v>647785.77326884505</v>
      </c>
      <c r="D15" s="32">
        <v>836233.37284340838</v>
      </c>
      <c r="E15" s="32">
        <v>1012729.2801413219</v>
      </c>
      <c r="F15" s="32">
        <v>927427.97494780784</v>
      </c>
      <c r="G15" s="32">
        <v>965013.68678864709</v>
      </c>
      <c r="H15" s="32">
        <v>959199.62586851954</v>
      </c>
      <c r="I15" s="32">
        <v>988550.91214904899</v>
      </c>
      <c r="J15" s="32">
        <v>863415.56728232186</v>
      </c>
      <c r="K15" s="32">
        <v>952649.28975313751</v>
      </c>
      <c r="L15" s="32">
        <v>843008.37683622679</v>
      </c>
      <c r="M15" s="34">
        <v>792491.01796407183</v>
      </c>
      <c r="N15" s="11"/>
      <c r="O15" s="87"/>
      <c r="P15" s="8"/>
      <c r="Q15" s="8"/>
      <c r="R15" s="8"/>
      <c r="S15" s="8"/>
    </row>
    <row r="16" spans="1:19" ht="12.95" customHeight="1">
      <c r="A16" s="15"/>
      <c r="B16" s="38" t="s">
        <v>17</v>
      </c>
      <c r="C16" s="35">
        <v>29188.392119853721</v>
      </c>
      <c r="D16" s="31">
        <v>41288.028447254052</v>
      </c>
      <c r="E16" s="31">
        <v>53220.962755778004</v>
      </c>
      <c r="F16" s="31">
        <v>38121.085594989563</v>
      </c>
      <c r="G16" s="31">
        <v>42100.561878691828</v>
      </c>
      <c r="H16" s="31">
        <v>35025.387493319082</v>
      </c>
      <c r="I16" s="31">
        <v>29058.092896881873</v>
      </c>
      <c r="J16" s="31">
        <v>24762.532981530341</v>
      </c>
      <c r="K16" s="31">
        <v>25850.227554820027</v>
      </c>
      <c r="L16" s="31">
        <v>22531.261381570959</v>
      </c>
      <c r="M16" s="36"/>
      <c r="N16" s="11"/>
      <c r="O16" s="87"/>
      <c r="P16" s="8"/>
      <c r="Q16" s="8"/>
      <c r="R16" s="8"/>
      <c r="S16" s="8"/>
    </row>
    <row r="17" spans="1:19" ht="12.95" customHeight="1">
      <c r="A17" s="15"/>
      <c r="B17" s="37" t="s">
        <v>48</v>
      </c>
      <c r="C17" s="33">
        <v>61110.292630396107</v>
      </c>
      <c r="D17" s="32">
        <v>80173.924092855435</v>
      </c>
      <c r="E17" s="32">
        <v>95462.656237327799</v>
      </c>
      <c r="F17" s="32">
        <v>88059.159379162127</v>
      </c>
      <c r="G17" s="32">
        <v>98872.351671521101</v>
      </c>
      <c r="H17" s="32">
        <v>90850.596473732439</v>
      </c>
      <c r="I17" s="32">
        <v>85330.848303745675</v>
      </c>
      <c r="J17" s="32">
        <v>104009.4611628428</v>
      </c>
      <c r="K17" s="32">
        <v>108516.57871309301</v>
      </c>
      <c r="L17" s="32">
        <v>98884.694465862296</v>
      </c>
      <c r="M17" s="34">
        <v>84218.560007675405</v>
      </c>
      <c r="N17" s="11"/>
      <c r="O17" s="87"/>
      <c r="P17" s="8"/>
      <c r="Q17" s="8"/>
      <c r="R17" s="8"/>
      <c r="S17" s="8"/>
    </row>
    <row r="18" spans="1:19" ht="12.95" customHeight="1">
      <c r="A18" s="15"/>
      <c r="B18" s="38" t="s">
        <v>49</v>
      </c>
      <c r="C18" s="35">
        <v>4552.9533185138143</v>
      </c>
      <c r="D18" s="31">
        <v>7565.0089739964105</v>
      </c>
      <c r="E18" s="31">
        <v>16307.12156557802</v>
      </c>
      <c r="F18" s="31">
        <v>9182.7071120226356</v>
      </c>
      <c r="G18" s="31">
        <v>8529.2080000000005</v>
      </c>
      <c r="H18" s="31">
        <v>11025.195504844487</v>
      </c>
      <c r="I18" s="31">
        <v>11753.532719419771</v>
      </c>
      <c r="J18" s="31">
        <v>9324.7368049724646</v>
      </c>
      <c r="K18" s="31">
        <v>7367.0072133587773</v>
      </c>
      <c r="L18" s="31">
        <v>7888.8573680063037</v>
      </c>
      <c r="M18" s="36">
        <v>7273.0899553128756</v>
      </c>
      <c r="N18" s="11"/>
      <c r="O18" s="87"/>
      <c r="P18" s="8"/>
      <c r="Q18" s="8"/>
      <c r="R18" s="8"/>
      <c r="S18" s="8"/>
    </row>
    <row r="19" spans="1:19" ht="12.95" customHeight="1">
      <c r="A19" s="15"/>
      <c r="B19" s="37" t="s">
        <v>20</v>
      </c>
      <c r="C19" s="33"/>
      <c r="D19" s="32"/>
      <c r="E19" s="32"/>
      <c r="F19" s="32"/>
      <c r="G19" s="32"/>
      <c r="H19" s="32"/>
      <c r="I19" s="32"/>
      <c r="J19" s="32">
        <v>383200.52770448546</v>
      </c>
      <c r="K19" s="32">
        <v>408786.37429320096</v>
      </c>
      <c r="L19" s="32">
        <v>416049.53259681922</v>
      </c>
      <c r="M19" s="34">
        <v>866242.78715296683</v>
      </c>
      <c r="N19" s="11"/>
      <c r="O19" s="87"/>
      <c r="P19" s="8"/>
      <c r="Q19" s="8"/>
      <c r="R19" s="8"/>
      <c r="S19" s="8"/>
    </row>
    <row r="20" spans="1:19" ht="12.95" customHeight="1">
      <c r="A20" s="15"/>
      <c r="B20" s="38" t="s">
        <v>101</v>
      </c>
      <c r="C20" s="35">
        <v>30811.1</v>
      </c>
      <c r="D20" s="31">
        <v>43372</v>
      </c>
      <c r="E20" s="31">
        <v>49089</v>
      </c>
      <c r="F20" s="31">
        <v>48248</v>
      </c>
      <c r="G20" s="31">
        <v>56253</v>
      </c>
      <c r="H20" s="31">
        <v>61180</v>
      </c>
      <c r="I20" s="31">
        <v>65327</v>
      </c>
      <c r="J20" s="31">
        <v>76527</v>
      </c>
      <c r="K20" s="31">
        <v>88161</v>
      </c>
      <c r="L20" s="31">
        <v>93279</v>
      </c>
      <c r="M20" s="36">
        <v>104102.693</v>
      </c>
      <c r="N20" s="11"/>
      <c r="O20" s="87"/>
      <c r="P20" s="8"/>
      <c r="Q20" s="8"/>
      <c r="R20" s="8"/>
      <c r="S20" s="8"/>
    </row>
    <row r="21" spans="1:19" ht="12.95" customHeight="1">
      <c r="A21" s="15"/>
      <c r="B21" s="37" t="s">
        <v>21</v>
      </c>
      <c r="C21" s="33"/>
      <c r="D21" s="32"/>
      <c r="E21" s="32"/>
      <c r="F21" s="32"/>
      <c r="G21" s="32"/>
      <c r="H21" s="32"/>
      <c r="I21" s="32"/>
      <c r="J21" s="32"/>
      <c r="K21" s="32">
        <v>364964.7427940974</v>
      </c>
      <c r="L21" s="32">
        <v>346804.87313342234</v>
      </c>
      <c r="M21" s="34">
        <v>335344.47033206315</v>
      </c>
      <c r="N21" s="11"/>
      <c r="O21" s="87"/>
      <c r="P21" s="8"/>
      <c r="Q21" s="48"/>
      <c r="R21" s="48"/>
      <c r="S21" s="48"/>
    </row>
    <row r="22" spans="1:19" ht="12.95" customHeight="1">
      <c r="A22" s="15"/>
      <c r="B22" s="38" t="s">
        <v>94</v>
      </c>
      <c r="C22" s="35">
        <v>100898.53352547258</v>
      </c>
      <c r="D22" s="31">
        <v>107633.54992311889</v>
      </c>
      <c r="E22" s="31">
        <v>132850.87719298244</v>
      </c>
      <c r="F22" s="31">
        <v>203372.12492796135</v>
      </c>
      <c r="G22" s="31">
        <v>200150.77844259338</v>
      </c>
      <c r="H22" s="31">
        <v>214889.52870902987</v>
      </c>
      <c r="I22" s="31">
        <v>225784.86875965004</v>
      </c>
      <c r="J22" s="31">
        <v>205753.6617519795</v>
      </c>
      <c r="K22" s="31">
        <v>170712.737073325</v>
      </c>
      <c r="L22" s="31">
        <v>171663.76961519365</v>
      </c>
      <c r="M22" s="36">
        <v>170698.755186722</v>
      </c>
      <c r="N22" s="11"/>
      <c r="O22" s="87"/>
      <c r="P22" s="8"/>
      <c r="Q22" s="8"/>
      <c r="R22" s="8"/>
      <c r="S22" s="8"/>
    </row>
    <row r="23" spans="1:19" ht="12.95" customHeight="1">
      <c r="A23" s="15"/>
      <c r="B23" s="37" t="s">
        <v>86</v>
      </c>
      <c r="C23" s="33">
        <v>104879.1</v>
      </c>
      <c r="D23" s="32">
        <v>115773.5</v>
      </c>
      <c r="E23" s="32">
        <v>121956.5</v>
      </c>
      <c r="F23" s="32">
        <v>94721.5</v>
      </c>
      <c r="G23" s="32">
        <v>121933.4</v>
      </c>
      <c r="H23" s="32">
        <v>135499.70000000001</v>
      </c>
      <c r="I23" s="32">
        <v>135178.29999999999</v>
      </c>
      <c r="J23" s="32">
        <v>157876.1</v>
      </c>
      <c r="K23" s="32">
        <v>180859.7</v>
      </c>
      <c r="L23" s="32">
        <v>179205.1</v>
      </c>
      <c r="M23" s="34">
        <v>174573.2</v>
      </c>
      <c r="N23" s="11"/>
      <c r="O23" s="87"/>
      <c r="P23" s="8"/>
      <c r="Q23" s="8"/>
      <c r="R23" s="8"/>
      <c r="S23" s="8"/>
    </row>
    <row r="24" spans="1:19" ht="12.95" customHeight="1">
      <c r="A24" s="15"/>
      <c r="B24" s="38" t="s">
        <v>121</v>
      </c>
      <c r="C24" s="35">
        <v>4907.3964846054032</v>
      </c>
      <c r="D24" s="31">
        <v>7509.5482681417097</v>
      </c>
      <c r="E24" s="31">
        <v>10992.197850728691</v>
      </c>
      <c r="F24" s="31">
        <v>11309.672929714683</v>
      </c>
      <c r="G24" s="31">
        <v>11630.888920904768</v>
      </c>
      <c r="H24" s="31">
        <v>10935.328701229289</v>
      </c>
      <c r="I24" s="31">
        <v>12111.52801138569</v>
      </c>
      <c r="J24" s="31">
        <v>13534.300791556729</v>
      </c>
      <c r="K24" s="31">
        <v>15956.419804164943</v>
      </c>
      <c r="L24" s="31">
        <v>14666.747602282385</v>
      </c>
      <c r="M24" s="36">
        <v>14548.720740337507</v>
      </c>
      <c r="N24" s="11"/>
      <c r="O24" s="87"/>
      <c r="P24" s="8"/>
      <c r="Q24" s="8"/>
      <c r="R24" s="8"/>
      <c r="S24" s="8"/>
    </row>
    <row r="25" spans="1:19" ht="12.95" customHeight="1">
      <c r="A25" s="15"/>
      <c r="B25" s="37" t="s">
        <v>50</v>
      </c>
      <c r="C25" s="33"/>
      <c r="D25" s="32"/>
      <c r="E25" s="32"/>
      <c r="F25" s="32"/>
      <c r="G25" s="32"/>
      <c r="H25" s="32"/>
      <c r="I25" s="32"/>
      <c r="J25" s="32"/>
      <c r="K25" s="32">
        <v>91397.048682940294</v>
      </c>
      <c r="L25" s="32">
        <v>180423.69794828215</v>
      </c>
      <c r="M25" s="34"/>
      <c r="N25" s="11"/>
      <c r="O25" s="87"/>
      <c r="P25" s="8"/>
      <c r="Q25" s="8"/>
      <c r="R25" s="8"/>
      <c r="S25" s="8"/>
    </row>
    <row r="26" spans="1:19" ht="12.95" customHeight="1">
      <c r="A26" s="15"/>
      <c r="B26" s="38" t="s">
        <v>131</v>
      </c>
      <c r="C26" s="35">
        <v>233479.4283</v>
      </c>
      <c r="D26" s="31">
        <v>267126.53019999998</v>
      </c>
      <c r="E26" s="31">
        <v>298051.03090000001</v>
      </c>
      <c r="F26" s="31">
        <v>250162.78450000001</v>
      </c>
      <c r="G26" s="31">
        <v>305831.86709999997</v>
      </c>
      <c r="H26" s="31">
        <v>363791</v>
      </c>
      <c r="I26" s="31">
        <v>338995</v>
      </c>
      <c r="J26" s="31">
        <v>376348</v>
      </c>
      <c r="K26" s="31">
        <v>394727</v>
      </c>
      <c r="L26" s="31">
        <v>389672</v>
      </c>
      <c r="M26" s="36">
        <v>356896.38199999998</v>
      </c>
      <c r="N26" s="11"/>
      <c r="O26" s="87"/>
      <c r="P26" s="8"/>
      <c r="Q26" s="8"/>
      <c r="R26" s="8"/>
      <c r="S26" s="8"/>
    </row>
    <row r="27" spans="1:19" ht="12.95" customHeight="1">
      <c r="A27" s="15"/>
      <c r="B27" s="37" t="s">
        <v>51</v>
      </c>
      <c r="C27" s="33">
        <v>479405.09614250326</v>
      </c>
      <c r="D27" s="32">
        <v>552748.71592256019</v>
      </c>
      <c r="E27" s="32">
        <v>767458.56028264388</v>
      </c>
      <c r="F27" s="32">
        <v>647455.39318023657</v>
      </c>
      <c r="G27" s="32">
        <v>646342.74600201694</v>
      </c>
      <c r="H27" s="32">
        <v>588070.95136290754</v>
      </c>
      <c r="I27" s="32">
        <v>610643.03273385949</v>
      </c>
      <c r="J27" s="32">
        <v>628120.18469656992</v>
      </c>
      <c r="K27" s="32">
        <v>770987.58791890775</v>
      </c>
      <c r="L27" s="32">
        <v>715666.86900570604</v>
      </c>
      <c r="M27" s="34">
        <v>723174.30593358737</v>
      </c>
      <c r="N27" s="11"/>
      <c r="O27" s="87"/>
      <c r="P27" s="8"/>
      <c r="Q27" s="8"/>
      <c r="R27" s="8"/>
      <c r="S27" s="8"/>
    </row>
    <row r="28" spans="1:19" ht="12.95" customHeight="1">
      <c r="A28" s="15"/>
      <c r="B28" s="38" t="s">
        <v>24</v>
      </c>
      <c r="C28" s="35">
        <v>44093.077132733713</v>
      </c>
      <c r="D28" s="31">
        <v>50120.711562897071</v>
      </c>
      <c r="E28" s="31">
        <v>58966.718266253869</v>
      </c>
      <c r="F28" s="31">
        <v>44113.733657294921</v>
      </c>
      <c r="G28" s="31">
        <v>56458.573903002311</v>
      </c>
      <c r="H28" s="31">
        <v>57364.954861624981</v>
      </c>
      <c r="I28" s="31">
        <v>64443.501735441576</v>
      </c>
      <c r="J28" s="31">
        <v>71471.577393158877</v>
      </c>
      <c r="K28" s="31">
        <v>75209.153543307082</v>
      </c>
      <c r="L28" s="31">
        <v>76651.530572300937</v>
      </c>
      <c r="M28" s="36">
        <v>66504.827775114711</v>
      </c>
      <c r="N28" s="11"/>
      <c r="O28" s="87"/>
      <c r="P28" s="8"/>
      <c r="Q28" s="8"/>
      <c r="R28" s="8"/>
      <c r="S28" s="8"/>
    </row>
    <row r="29" spans="1:19" ht="12.95" customHeight="1">
      <c r="A29" s="15"/>
      <c r="B29" s="37" t="s">
        <v>99</v>
      </c>
      <c r="C29" s="33"/>
      <c r="D29" s="32"/>
      <c r="E29" s="32"/>
      <c r="F29" s="32"/>
      <c r="G29" s="32"/>
      <c r="H29" s="32"/>
      <c r="I29" s="32"/>
      <c r="J29" s="32"/>
      <c r="K29" s="32">
        <v>196447.58959851312</v>
      </c>
      <c r="L29" s="32">
        <v>226631.99192462987</v>
      </c>
      <c r="M29" s="34"/>
      <c r="N29" s="11"/>
      <c r="O29" s="87"/>
      <c r="P29" s="8"/>
      <c r="Q29" s="8"/>
      <c r="R29" s="8"/>
      <c r="S29" s="8"/>
    </row>
    <row r="30" spans="1:19" ht="12.95" customHeight="1">
      <c r="A30" s="15"/>
      <c r="B30" s="38" t="s">
        <v>52</v>
      </c>
      <c r="C30" s="35">
        <v>86337.539919058137</v>
      </c>
      <c r="D30" s="31">
        <v>115795.81191794941</v>
      </c>
      <c r="E30" s="31">
        <v>164376.81455008418</v>
      </c>
      <c r="F30" s="31">
        <v>148402.28789912563</v>
      </c>
      <c r="G30" s="31">
        <v>167381.41517855891</v>
      </c>
      <c r="H30" s="31">
        <v>187602.19038932558</v>
      </c>
      <c r="I30" s="31">
        <v>164424.41622285947</v>
      </c>
      <c r="J30" s="31">
        <v>198953.31655697507</v>
      </c>
      <c r="K30" s="31">
        <v>229166.8326693227</v>
      </c>
      <c r="L30" s="31">
        <v>207858.74771897809</v>
      </c>
      <c r="M30" s="36" t="s">
        <v>124</v>
      </c>
      <c r="N30" s="11"/>
      <c r="O30" s="87"/>
      <c r="P30" s="8"/>
      <c r="Q30" s="8"/>
      <c r="R30" s="8"/>
      <c r="S30" s="8"/>
    </row>
    <row r="31" spans="1:19" ht="12.95" customHeight="1">
      <c r="A31" s="15"/>
      <c r="B31" s="37" t="s">
        <v>53</v>
      </c>
      <c r="C31" s="33">
        <v>51826.117730329126</v>
      </c>
      <c r="D31" s="32">
        <v>69769.524562096674</v>
      </c>
      <c r="E31" s="32">
        <v>90606.506698071549</v>
      </c>
      <c r="F31" s="32">
        <v>72165.622825330545</v>
      </c>
      <c r="G31" s="32">
        <v>85662.008356144637</v>
      </c>
      <c r="H31" s="32">
        <v>84869.053981827907</v>
      </c>
      <c r="I31" s="32">
        <v>84978.651830767238</v>
      </c>
      <c r="J31" s="32">
        <v>98697.889182058047</v>
      </c>
      <c r="K31" s="32">
        <v>108180.94055992278</v>
      </c>
      <c r="L31" s="32">
        <v>93031.443486706325</v>
      </c>
      <c r="M31" s="34"/>
      <c r="N31" s="11"/>
      <c r="O31" s="87"/>
      <c r="P31" s="8"/>
      <c r="Q31" s="8"/>
      <c r="R31" s="8"/>
      <c r="S31" s="8"/>
    </row>
    <row r="32" spans="1:19" ht="12.95" customHeight="1">
      <c r="A32" s="15"/>
      <c r="B32" s="38" t="s">
        <v>27</v>
      </c>
      <c r="C32" s="35"/>
      <c r="D32" s="31"/>
      <c r="E32" s="31"/>
      <c r="F32" s="31"/>
      <c r="G32" s="31"/>
      <c r="H32" s="31">
        <v>50327.491982896849</v>
      </c>
      <c r="I32" s="31">
        <v>51977.549488937759</v>
      </c>
      <c r="J32" s="31">
        <v>55118.484168865434</v>
      </c>
      <c r="K32" s="31">
        <v>58021.137685836438</v>
      </c>
      <c r="L32" s="31">
        <v>52484.820929950227</v>
      </c>
      <c r="M32" s="36">
        <v>48164.208796439852</v>
      </c>
      <c r="N32" s="11"/>
      <c r="O32" s="87"/>
      <c r="P32" s="8"/>
      <c r="Q32" s="8"/>
      <c r="R32" s="8"/>
      <c r="S32" s="8"/>
    </row>
    <row r="33" spans="1:20" ht="12.95" customHeight="1">
      <c r="A33" s="15"/>
      <c r="B33" s="37" t="s">
        <v>28</v>
      </c>
      <c r="C33" s="33">
        <v>7055.5378317801105</v>
      </c>
      <c r="D33" s="32">
        <v>8856.3740813907552</v>
      </c>
      <c r="E33" s="32">
        <v>10938.74841748859</v>
      </c>
      <c r="F33" s="32">
        <v>11966.612359081419</v>
      </c>
      <c r="G33" s="32">
        <v>11276.473130672814</v>
      </c>
      <c r="H33" s="32">
        <v>10666.755745590594</v>
      </c>
      <c r="I33" s="32">
        <v>11490.490360978134</v>
      </c>
      <c r="J33" s="32">
        <v>12201.846965699207</v>
      </c>
      <c r="K33" s="32">
        <v>12268.652599641429</v>
      </c>
      <c r="L33" s="32">
        <v>12298.166808303995</v>
      </c>
      <c r="M33" s="34">
        <v>11846.872074033752</v>
      </c>
      <c r="N33" s="11"/>
      <c r="O33" s="87"/>
      <c r="P33" s="8"/>
      <c r="Q33" s="8"/>
      <c r="R33" s="8"/>
      <c r="S33" s="8"/>
    </row>
    <row r="34" spans="1:20" ht="12.95" customHeight="1">
      <c r="A34" s="15"/>
      <c r="B34" s="38" t="s">
        <v>66</v>
      </c>
      <c r="C34" s="35"/>
      <c r="D34" s="31"/>
      <c r="E34" s="31"/>
      <c r="F34" s="31"/>
      <c r="G34" s="31"/>
      <c r="H34" s="31"/>
      <c r="I34" s="31"/>
      <c r="J34" s="31"/>
      <c r="K34" s="31">
        <v>604680.73369190458</v>
      </c>
      <c r="L34" s="31">
        <v>541424.06215855293</v>
      </c>
      <c r="M34" s="36"/>
      <c r="N34" s="11"/>
      <c r="O34" s="87"/>
      <c r="P34" s="8"/>
      <c r="Q34" s="8"/>
      <c r="R34" s="8"/>
      <c r="S34" s="8"/>
    </row>
    <row r="35" spans="1:20" ht="12.95" customHeight="1">
      <c r="A35" s="15"/>
      <c r="B35" s="37" t="s">
        <v>75</v>
      </c>
      <c r="C35" s="33"/>
      <c r="D35" s="32"/>
      <c r="E35" s="32"/>
      <c r="F35" s="32"/>
      <c r="G35" s="32"/>
      <c r="H35" s="32"/>
      <c r="I35" s="32"/>
      <c r="J35" s="32"/>
      <c r="K35" s="32">
        <v>353407.95167969115</v>
      </c>
      <c r="L35" s="32">
        <v>284746.27097174467</v>
      </c>
      <c r="M35" s="34"/>
      <c r="N35" s="11"/>
      <c r="O35" s="87"/>
      <c r="P35" s="8"/>
      <c r="Q35" s="8"/>
      <c r="R35" s="8"/>
      <c r="S35" s="8"/>
    </row>
    <row r="36" spans="1:20" ht="12.95" customHeight="1">
      <c r="A36" s="15"/>
      <c r="B36" s="38" t="s">
        <v>31</v>
      </c>
      <c r="C36" s="35">
        <v>170156.20482386061</v>
      </c>
      <c r="D36" s="31">
        <v>268928.8699500123</v>
      </c>
      <c r="E36" s="31">
        <v>353325.09995557537</v>
      </c>
      <c r="F36" s="31">
        <v>447506.72182006203</v>
      </c>
      <c r="G36" s="31">
        <v>499595.43910722947</v>
      </c>
      <c r="H36" s="31">
        <v>610851.85185185191</v>
      </c>
      <c r="I36" s="31">
        <v>690859.49622701667</v>
      </c>
      <c r="J36" s="31">
        <v>736685.7953305695</v>
      </c>
      <c r="K36" s="31">
        <v>782638.92316320806</v>
      </c>
      <c r="L36" s="31">
        <v>764113.43443534523</v>
      </c>
      <c r="M36" s="36"/>
      <c r="N36" s="11"/>
      <c r="O36" s="87"/>
      <c r="P36" s="8"/>
      <c r="Q36" s="8"/>
      <c r="R36" s="8"/>
      <c r="S36" s="8"/>
    </row>
    <row r="37" spans="1:20" ht="12.95" customHeight="1">
      <c r="A37" s="15"/>
      <c r="B37" s="37" t="s">
        <v>32</v>
      </c>
      <c r="C37" s="33">
        <v>71322</v>
      </c>
      <c r="D37" s="32">
        <v>95127</v>
      </c>
      <c r="E37" s="32">
        <v>155160</v>
      </c>
      <c r="F37" s="32">
        <v>80384</v>
      </c>
      <c r="G37" s="32">
        <v>143842</v>
      </c>
      <c r="H37" s="32">
        <v>187147</v>
      </c>
      <c r="I37" s="32">
        <v>136606</v>
      </c>
      <c r="J37" s="32">
        <v>190125</v>
      </c>
      <c r="K37" s="32">
        <v>149765</v>
      </c>
      <c r="L37" s="32">
        <v>177387.46</v>
      </c>
      <c r="M37" s="34">
        <v>144357.28</v>
      </c>
      <c r="N37" s="11"/>
      <c r="O37" s="87"/>
      <c r="P37" s="8"/>
      <c r="Q37" s="8"/>
      <c r="R37" s="8"/>
      <c r="S37" s="8"/>
    </row>
    <row r="38" spans="1:20" ht="12.95" customHeight="1">
      <c r="A38" s="15"/>
      <c r="B38" s="38" t="s">
        <v>33</v>
      </c>
      <c r="C38" s="35">
        <v>788087.12121212122</v>
      </c>
      <c r="D38" s="31">
        <v>1035255.2021986651</v>
      </c>
      <c r="E38" s="31">
        <v>1124764.5762372271</v>
      </c>
      <c r="F38" s="31">
        <v>911115.16034985415</v>
      </c>
      <c r="G38" s="31">
        <v>1026350.8260447037</v>
      </c>
      <c r="H38" s="31">
        <v>1068143.393863494</v>
      </c>
      <c r="I38" s="31">
        <v>1157484.5392702534</v>
      </c>
      <c r="J38" s="31">
        <v>1440525.485245384</v>
      </c>
      <c r="K38" s="31">
        <v>1512648.2213438735</v>
      </c>
      <c r="L38" s="31">
        <v>1628573.4353051349</v>
      </c>
      <c r="M38" s="36">
        <v>1553682.572614108</v>
      </c>
      <c r="N38" s="11"/>
      <c r="O38" s="87"/>
      <c r="P38" s="8"/>
      <c r="Q38" s="8"/>
      <c r="R38" s="8"/>
      <c r="S38" s="8"/>
    </row>
    <row r="39" spans="1:20" ht="12.95" customHeight="1">
      <c r="A39" s="15"/>
      <c r="B39" s="37" t="s">
        <v>34</v>
      </c>
      <c r="C39" s="33">
        <v>2817970</v>
      </c>
      <c r="D39" s="32">
        <v>3293053</v>
      </c>
      <c r="E39" s="32">
        <v>3551307</v>
      </c>
      <c r="F39" s="32">
        <v>2486446</v>
      </c>
      <c r="G39" s="32">
        <v>2995459</v>
      </c>
      <c r="H39" s="32">
        <v>3422293</v>
      </c>
      <c r="I39" s="32">
        <v>3498726</v>
      </c>
      <c r="J39" s="32">
        <v>3915804</v>
      </c>
      <c r="K39" s="32">
        <v>4948418</v>
      </c>
      <c r="L39" s="32">
        <v>5442044</v>
      </c>
      <c r="M39" s="34">
        <v>5571207</v>
      </c>
      <c r="N39" s="11"/>
      <c r="O39" s="87"/>
      <c r="P39" s="8"/>
      <c r="Q39" s="8"/>
      <c r="R39" s="8"/>
      <c r="S39" s="8"/>
    </row>
    <row r="40" spans="1:20" ht="12.95" customHeight="1">
      <c r="A40" s="15"/>
      <c r="B40" s="38" t="s">
        <v>89</v>
      </c>
      <c r="C40" s="35">
        <v>11326637.960313398</v>
      </c>
      <c r="D40" s="31">
        <v>14051984.207645785</v>
      </c>
      <c r="E40" s="31">
        <v>17686818.449995555</v>
      </c>
      <c r="F40" s="31">
        <v>15216259.325203033</v>
      </c>
      <c r="G40" s="31">
        <v>18199159.002535764</v>
      </c>
      <c r="H40" s="31">
        <v>20206178.008389588</v>
      </c>
      <c r="I40" s="31">
        <v>20952037.863059904</v>
      </c>
      <c r="J40" s="31">
        <v>23052848.14371774</v>
      </c>
      <c r="K40" s="31">
        <v>25099423.9185885</v>
      </c>
      <c r="L40" s="31">
        <v>25641443.593114473</v>
      </c>
      <c r="M40" s="36">
        <v>26215767.880071592</v>
      </c>
      <c r="N40" s="11"/>
      <c r="O40" s="11"/>
      <c r="P40" s="8"/>
      <c r="Q40" s="8"/>
      <c r="R40" s="8"/>
      <c r="S40" s="8"/>
    </row>
    <row r="41" spans="1:20" s="3" customFormat="1" ht="12.95" customHeight="1">
      <c r="A41" s="10"/>
      <c r="B41" s="137" t="s">
        <v>76</v>
      </c>
      <c r="C41" s="138">
        <v>4228026.0662656613</v>
      </c>
      <c r="D41" s="139">
        <v>5340938.2289150367</v>
      </c>
      <c r="E41" s="139">
        <v>6764721.0908084707</v>
      </c>
      <c r="F41" s="139">
        <v>6157170.297480871</v>
      </c>
      <c r="G41" s="139">
        <v>6703634.439513525</v>
      </c>
      <c r="H41" s="139">
        <v>6723301.9142191326</v>
      </c>
      <c r="I41" s="139">
        <v>6895340.9705448318</v>
      </c>
      <c r="J41" s="139">
        <v>7464479.824418732</v>
      </c>
      <c r="K41" s="139">
        <v>7942817.6449990543</v>
      </c>
      <c r="L41" s="139">
        <v>7574241.6858633487</v>
      </c>
      <c r="M41" s="140">
        <v>7793544.7764756568</v>
      </c>
      <c r="N41" s="11"/>
      <c r="O41" s="11"/>
      <c r="P41" s="4"/>
      <c r="Q41" s="4"/>
      <c r="R41" s="4"/>
      <c r="S41" s="4"/>
      <c r="T41" s="4"/>
    </row>
    <row r="42" spans="1:20" s="3" customFormat="1" ht="12.95" customHeight="1">
      <c r="A42" s="10"/>
      <c r="B42" s="38" t="s">
        <v>63</v>
      </c>
      <c r="C42" s="35">
        <v>7318145.2737888061</v>
      </c>
      <c r="D42" s="31">
        <v>8934757.0860168915</v>
      </c>
      <c r="E42" s="31">
        <v>10765005.640439047</v>
      </c>
      <c r="F42" s="31">
        <v>8633979.594546428</v>
      </c>
      <c r="G42" s="31">
        <v>10777174.043315953</v>
      </c>
      <c r="H42" s="31">
        <v>12304693.532279925</v>
      </c>
      <c r="I42" s="31">
        <v>12754143.457794735</v>
      </c>
      <c r="J42" s="31">
        <v>13843143.987628365</v>
      </c>
      <c r="K42" s="31">
        <v>15341020.511450127</v>
      </c>
      <c r="L42" s="31">
        <v>15793812.232088402</v>
      </c>
      <c r="M42" s="36">
        <v>15554163.125129055</v>
      </c>
      <c r="N42" s="11"/>
      <c r="O42" s="11"/>
      <c r="P42" s="4"/>
      <c r="Q42" s="4"/>
      <c r="R42" s="4"/>
      <c r="S42" s="4"/>
      <c r="T42" s="4"/>
    </row>
    <row r="43" spans="1:20" s="3" customFormat="1" ht="12.95" customHeight="1">
      <c r="A43" s="10"/>
      <c r="B43" s="137" t="s">
        <v>54</v>
      </c>
      <c r="C43" s="138">
        <v>6246326.4180270778</v>
      </c>
      <c r="D43" s="139">
        <v>7547651.4056596318</v>
      </c>
      <c r="E43" s="139">
        <v>8821895.3743207492</v>
      </c>
      <c r="F43" s="139">
        <v>6772632.8351419196</v>
      </c>
      <c r="G43" s="139">
        <v>8078017.594388023</v>
      </c>
      <c r="H43" s="139">
        <v>8820695.4874385688</v>
      </c>
      <c r="I43" s="139">
        <v>8952895.1577956099</v>
      </c>
      <c r="J43" s="139">
        <v>9761815.2780031078</v>
      </c>
      <c r="K43" s="139">
        <v>10966215.797127137</v>
      </c>
      <c r="L43" s="139">
        <v>11376802.517215064</v>
      </c>
      <c r="M43" s="140">
        <v>11052064.288256794</v>
      </c>
      <c r="N43" s="11"/>
      <c r="O43" s="11"/>
      <c r="P43" s="4"/>
      <c r="Q43" s="4"/>
      <c r="R43" s="4"/>
      <c r="S43" s="4"/>
      <c r="T43" s="4"/>
    </row>
    <row r="44" spans="1:20" s="3" customFormat="1" ht="12.95" customHeight="1">
      <c r="A44" s="10"/>
      <c r="B44" s="38" t="s">
        <v>55</v>
      </c>
      <c r="C44" s="35">
        <v>1071818.8557617282</v>
      </c>
      <c r="D44" s="31">
        <v>1387105.6803572602</v>
      </c>
      <c r="E44" s="31">
        <v>1943110.2661182976</v>
      </c>
      <c r="F44" s="31">
        <v>1861346.7594045082</v>
      </c>
      <c r="G44" s="31">
        <v>2699156.4489279301</v>
      </c>
      <c r="H44" s="31">
        <v>3483998.0448413561</v>
      </c>
      <c r="I44" s="31">
        <v>3801248.2999991258</v>
      </c>
      <c r="J44" s="31">
        <v>4081328.7096252567</v>
      </c>
      <c r="K44" s="31">
        <v>4374804.7143229907</v>
      </c>
      <c r="L44" s="31">
        <v>4417009.714873339</v>
      </c>
      <c r="M44" s="36">
        <v>4502098.8368722619</v>
      </c>
      <c r="N44" s="11"/>
      <c r="O44" s="11"/>
      <c r="P44" s="4"/>
      <c r="Q44" s="4"/>
      <c r="R44" s="4"/>
      <c r="S44" s="4"/>
      <c r="T44" s="4"/>
    </row>
    <row r="45" spans="1:20" s="3" customFormat="1" ht="12.95" customHeight="1">
      <c r="A45" s="10"/>
      <c r="B45" s="37" t="s">
        <v>83</v>
      </c>
      <c r="C45" s="33">
        <v>55138.773797654001</v>
      </c>
      <c r="D45" s="32">
        <v>60253.347786193001</v>
      </c>
      <c r="E45" s="32">
        <v>67573.610044695</v>
      </c>
      <c r="F45" s="32">
        <v>77066.318410975</v>
      </c>
      <c r="G45" s="32">
        <v>79871</v>
      </c>
      <c r="H45" s="32">
        <v>87552</v>
      </c>
      <c r="I45" s="32">
        <v>98941</v>
      </c>
      <c r="J45" s="32">
        <v>100438</v>
      </c>
      <c r="K45" s="32">
        <v>109887</v>
      </c>
      <c r="L45" s="32">
        <v>82216</v>
      </c>
      <c r="M45" s="34"/>
      <c r="N45" s="11"/>
      <c r="O45" s="88"/>
      <c r="P45" s="4"/>
      <c r="Q45" s="4"/>
      <c r="R45" s="4"/>
      <c r="S45" s="4"/>
      <c r="T45" s="4"/>
    </row>
    <row r="46" spans="1:20" ht="12.95" customHeight="1">
      <c r="A46" s="15"/>
      <c r="B46" s="38" t="s">
        <v>126</v>
      </c>
      <c r="C46" s="35">
        <v>177914.95401263001</v>
      </c>
      <c r="D46" s="31">
        <v>213021.14973368001</v>
      </c>
      <c r="E46" s="31">
        <v>292530.59470373002</v>
      </c>
      <c r="F46" s="31">
        <v>260530.59545356999</v>
      </c>
      <c r="G46" s="31">
        <v>367183.19976610999</v>
      </c>
      <c r="H46" s="31">
        <v>640334.22964884003</v>
      </c>
      <c r="I46" s="31">
        <v>649131.45268603403</v>
      </c>
      <c r="J46" s="31">
        <v>675532.65990365203</v>
      </c>
      <c r="K46" s="31">
        <v>644836.52827455301</v>
      </c>
      <c r="L46" s="31">
        <v>615179.06580704893</v>
      </c>
      <c r="M46" s="36">
        <v>485998.27780597185</v>
      </c>
      <c r="N46" s="15"/>
      <c r="O46" s="88"/>
      <c r="P46" s="4"/>
      <c r="Q46" s="4"/>
      <c r="R46" s="4"/>
      <c r="S46" s="4"/>
      <c r="T46" s="9"/>
    </row>
    <row r="47" spans="1:20" ht="12.95" customHeight="1">
      <c r="A47" s="15"/>
      <c r="B47" s="37" t="s">
        <v>36</v>
      </c>
      <c r="C47" s="33">
        <v>471549.16320000001</v>
      </c>
      <c r="D47" s="32">
        <v>614383.47479999997</v>
      </c>
      <c r="E47" s="32">
        <v>703667.24190000002</v>
      </c>
      <c r="F47" s="32">
        <v>915524.3922</v>
      </c>
      <c r="G47" s="32">
        <v>1314770.7372000001</v>
      </c>
      <c r="H47" s="32">
        <v>1569603.7</v>
      </c>
      <c r="I47" s="32">
        <v>1906908.202</v>
      </c>
      <c r="J47" s="32">
        <v>2068000</v>
      </c>
      <c r="K47" s="32">
        <v>2331237.6549</v>
      </c>
      <c r="L47" s="32">
        <v>2599102</v>
      </c>
      <c r="M47" s="34">
        <v>2842300</v>
      </c>
      <c r="N47" s="15"/>
      <c r="O47" s="88"/>
      <c r="P47" s="4"/>
      <c r="Q47" s="4"/>
      <c r="R47" s="4"/>
      <c r="S47" s="4"/>
    </row>
    <row r="48" spans="1:20" ht="12.95" customHeight="1">
      <c r="A48" s="15"/>
      <c r="B48" s="38" t="s">
        <v>95</v>
      </c>
      <c r="C48" s="35">
        <v>50614.177299456001</v>
      </c>
      <c r="D48" s="31">
        <v>70870.283647870005</v>
      </c>
      <c r="E48" s="31">
        <v>105790.48585564</v>
      </c>
      <c r="F48" s="31">
        <v>125211.65191302</v>
      </c>
      <c r="G48" s="31">
        <v>171217.89895368999</v>
      </c>
      <c r="H48" s="31">
        <v>205602.89</v>
      </c>
      <c r="I48" s="31">
        <v>206373</v>
      </c>
      <c r="J48" s="31">
        <v>224987</v>
      </c>
      <c r="K48" s="31">
        <v>226543</v>
      </c>
      <c r="L48" s="31">
        <v>252818</v>
      </c>
      <c r="M48" s="36">
        <v>252818</v>
      </c>
      <c r="N48" s="15"/>
      <c r="O48" s="88"/>
      <c r="P48" s="4"/>
      <c r="Q48" s="4"/>
      <c r="R48" s="4"/>
      <c r="S48" s="4"/>
    </row>
    <row r="49" spans="1:19" ht="12.95" customHeight="1">
      <c r="A49" s="15"/>
      <c r="B49" s="37" t="s">
        <v>37</v>
      </c>
      <c r="C49" s="33"/>
      <c r="D49" s="32"/>
      <c r="E49" s="32"/>
      <c r="F49" s="32"/>
      <c r="G49" s="32"/>
      <c r="H49" s="32">
        <v>160735</v>
      </c>
      <c r="I49" s="32">
        <v>184804</v>
      </c>
      <c r="J49" s="32">
        <v>211635</v>
      </c>
      <c r="K49" s="32">
        <v>230799.1</v>
      </c>
      <c r="L49" s="32">
        <v>227755.49</v>
      </c>
      <c r="M49" s="34">
        <v>224843.4</v>
      </c>
      <c r="N49" s="15"/>
      <c r="O49" s="88"/>
      <c r="P49" s="4"/>
      <c r="Q49" s="4"/>
      <c r="R49" s="4"/>
      <c r="S49" s="4"/>
    </row>
    <row r="50" spans="1:19" ht="12.95" customHeight="1">
      <c r="A50" s="15"/>
      <c r="B50" s="38" t="s">
        <v>38</v>
      </c>
      <c r="C50" s="35">
        <v>178635</v>
      </c>
      <c r="D50" s="31">
        <v>263903</v>
      </c>
      <c r="E50" s="31">
        <v>488280</v>
      </c>
      <c r="F50" s="31">
        <v>212887</v>
      </c>
      <c r="G50" s="31">
        <v>367379</v>
      </c>
      <c r="H50" s="31">
        <v>464228</v>
      </c>
      <c r="I50" s="31">
        <v>408942</v>
      </c>
      <c r="J50" s="31">
        <v>438195</v>
      </c>
      <c r="K50" s="31">
        <v>471481</v>
      </c>
      <c r="L50" s="31">
        <v>285126</v>
      </c>
      <c r="M50" s="36">
        <v>259110</v>
      </c>
      <c r="N50" s="15"/>
      <c r="O50" s="88"/>
      <c r="P50" s="4"/>
      <c r="Q50" s="4"/>
      <c r="R50" s="4"/>
      <c r="S50" s="4"/>
    </row>
    <row r="51" spans="1:19" ht="12.95" customHeight="1">
      <c r="A51" s="15"/>
      <c r="B51" s="37" t="s">
        <v>130</v>
      </c>
      <c r="C51" s="33" t="s">
        <v>39</v>
      </c>
      <c r="D51" s="32" t="s">
        <v>39</v>
      </c>
      <c r="E51" s="32">
        <v>73479.733333333003</v>
      </c>
      <c r="F51" s="32">
        <v>112935.46666667001</v>
      </c>
      <c r="G51" s="32">
        <v>148088.79999999999</v>
      </c>
      <c r="H51" s="32">
        <v>176377.86666666999</v>
      </c>
      <c r="I51" s="32">
        <v>186758.13333333001</v>
      </c>
      <c r="J51" s="32">
        <v>199032.13333333001</v>
      </c>
      <c r="K51" s="32">
        <v>207896.95999999999</v>
      </c>
      <c r="L51" s="32">
        <v>215908.74666666999</v>
      </c>
      <c r="M51" s="34">
        <v>215908.74666666999</v>
      </c>
      <c r="N51" s="15"/>
      <c r="O51" s="88"/>
      <c r="P51" s="4"/>
      <c r="Q51" s="4"/>
      <c r="R51" s="4"/>
      <c r="S51" s="4"/>
    </row>
    <row r="52" spans="1:19" ht="12.95" customHeight="1">
      <c r="A52" s="15"/>
      <c r="B52" s="38" t="s">
        <v>96</v>
      </c>
      <c r="C52" s="35">
        <v>96693.280632411072</v>
      </c>
      <c r="D52" s="31">
        <v>106928.98134863703</v>
      </c>
      <c r="E52" s="31">
        <v>131831.13069016155</v>
      </c>
      <c r="F52" s="31">
        <v>83648.79097259538</v>
      </c>
      <c r="G52" s="31">
        <v>138750.81300813009</v>
      </c>
      <c r="H52" s="31">
        <v>179564.35852584595</v>
      </c>
      <c r="I52" s="31">
        <v>159390.51197976153</v>
      </c>
      <c r="J52" s="31">
        <v>163508.91638827458</v>
      </c>
      <c r="K52" s="31">
        <v>152123.47114843802</v>
      </c>
      <c r="L52" s="31">
        <v>138904.41239962008</v>
      </c>
      <c r="M52" s="36">
        <v>138904.41239962008</v>
      </c>
      <c r="N52" s="15"/>
      <c r="O52" s="88"/>
    </row>
    <row r="53" spans="1:19" ht="12.95" customHeight="1">
      <c r="A53" s="15"/>
      <c r="B53" s="23"/>
      <c r="C53" s="47"/>
      <c r="D53" s="45"/>
      <c r="E53" s="45"/>
      <c r="F53" s="45"/>
      <c r="G53" s="45"/>
      <c r="H53" s="45"/>
      <c r="I53" s="45"/>
      <c r="J53" s="45"/>
      <c r="K53" s="45"/>
      <c r="L53" s="45"/>
      <c r="M53" s="26"/>
      <c r="N53" s="15"/>
      <c r="O53" s="11"/>
    </row>
    <row r="54" spans="1:19" ht="12.95" customHeight="1">
      <c r="A54" s="15"/>
      <c r="B54" s="41" t="s">
        <v>67</v>
      </c>
      <c r="C54" s="47"/>
      <c r="D54" s="45"/>
      <c r="E54" s="45"/>
      <c r="F54" s="45"/>
      <c r="G54" s="45"/>
      <c r="H54" s="45"/>
      <c r="I54" s="45"/>
      <c r="J54" s="45"/>
      <c r="K54" s="45"/>
      <c r="L54" s="45"/>
      <c r="M54" s="26"/>
      <c r="N54" s="15"/>
      <c r="O54" s="12"/>
    </row>
    <row r="55" spans="1:19" ht="12.95" customHeight="1">
      <c r="A55" s="15"/>
      <c r="B55" s="19" t="s">
        <v>7</v>
      </c>
      <c r="C55" s="21">
        <v>154661.4528087767</v>
      </c>
      <c r="D55" s="20">
        <v>192734.09719478467</v>
      </c>
      <c r="E55" s="20">
        <v>281486.82467245695</v>
      </c>
      <c r="F55" s="20">
        <v>267318.02366040362</v>
      </c>
      <c r="G55" s="20">
        <v>301007.05950151273</v>
      </c>
      <c r="H55" s="20">
        <v>259374.6659540353</v>
      </c>
      <c r="I55" s="20">
        <v>251820.41661275714</v>
      </c>
      <c r="J55" s="20">
        <v>275538.25857519789</v>
      </c>
      <c r="K55" s="20">
        <v>293458.83326437732</v>
      </c>
      <c r="L55" s="20">
        <v>280092.26660191821</v>
      </c>
      <c r="M55" s="22">
        <v>256176.37452367993</v>
      </c>
      <c r="N55" s="15"/>
      <c r="O55" s="11"/>
      <c r="P55" s="8"/>
      <c r="Q55" s="8"/>
      <c r="R55" s="8"/>
      <c r="S55" s="8"/>
    </row>
    <row r="56" spans="1:19" ht="12.95" customHeight="1">
      <c r="A56" s="15"/>
      <c r="B56" s="39" t="s">
        <v>8</v>
      </c>
      <c r="C56" s="35"/>
      <c r="D56" s="31"/>
      <c r="E56" s="31"/>
      <c r="F56" s="31">
        <v>368293.66736256087</v>
      </c>
      <c r="G56" s="31">
        <v>332684.05128943955</v>
      </c>
      <c r="H56" s="31">
        <v>366402.99305184395</v>
      </c>
      <c r="I56" s="31">
        <v>321150.21348169231</v>
      </c>
      <c r="J56" s="31">
        <v>512658.97097625327</v>
      </c>
      <c r="K56" s="31">
        <v>553162.32243828441</v>
      </c>
      <c r="L56" s="31">
        <v>476377.68605074665</v>
      </c>
      <c r="M56" s="36">
        <v>468723.24442025041</v>
      </c>
      <c r="N56" s="15"/>
      <c r="O56" s="11"/>
      <c r="P56" s="8"/>
      <c r="Q56" s="8"/>
      <c r="R56" s="8"/>
      <c r="S56" s="8"/>
    </row>
    <row r="57" spans="1:19" ht="12.95" customHeight="1">
      <c r="A57" s="15"/>
      <c r="B57" s="40" t="s">
        <v>10</v>
      </c>
      <c r="C57" s="33" t="s">
        <v>39</v>
      </c>
      <c r="D57" s="32" t="s">
        <v>39</v>
      </c>
      <c r="E57" s="32" t="s">
        <v>39</v>
      </c>
      <c r="F57" s="32" t="s">
        <v>39</v>
      </c>
      <c r="G57" s="32">
        <v>119618.67402188</v>
      </c>
      <c r="H57" s="32">
        <v>154624.70478363</v>
      </c>
      <c r="I57" s="32">
        <v>160835.63880916001</v>
      </c>
      <c r="J57" s="32">
        <v>184505.03151299999</v>
      </c>
      <c r="K57" s="32">
        <v>198326.81142996001</v>
      </c>
      <c r="L57" s="32">
        <v>207470.16770476001</v>
      </c>
      <c r="M57" s="34">
        <v>207826.71640045001</v>
      </c>
      <c r="N57" s="11"/>
      <c r="O57" s="11"/>
      <c r="P57" s="8"/>
      <c r="Q57" s="8"/>
      <c r="R57" s="8"/>
      <c r="S57" s="8"/>
    </row>
    <row r="58" spans="1:19" ht="12.95" customHeight="1">
      <c r="A58" s="15"/>
      <c r="B58" s="39" t="s">
        <v>12</v>
      </c>
      <c r="C58" s="35">
        <v>98227.415758764095</v>
      </c>
      <c r="D58" s="31">
        <v>110551.87637969096</v>
      </c>
      <c r="E58" s="31">
        <v>136091.41055949568</v>
      </c>
      <c r="F58" s="31">
        <v>123983.04764067053</v>
      </c>
      <c r="G58" s="31">
        <v>122692.411454118</v>
      </c>
      <c r="H58" s="31">
        <v>110826.07378903676</v>
      </c>
      <c r="I58" s="31">
        <v>109544.69507101086</v>
      </c>
      <c r="J58" s="31">
        <v>107225.53056139669</v>
      </c>
      <c r="K58" s="31">
        <v>103571.23062427255</v>
      </c>
      <c r="L58" s="31">
        <v>104910.64135655241</v>
      </c>
      <c r="M58" s="36">
        <v>106017.56954612005</v>
      </c>
      <c r="N58" s="10"/>
      <c r="O58" s="11"/>
      <c r="P58" s="8"/>
      <c r="Q58" s="8"/>
      <c r="R58" s="8"/>
      <c r="S58" s="8"/>
    </row>
    <row r="59" spans="1:19" ht="12.95" customHeight="1">
      <c r="A59" s="15"/>
      <c r="B59" s="40" t="s">
        <v>18</v>
      </c>
      <c r="C59" s="33">
        <v>61110.292630396107</v>
      </c>
      <c r="D59" s="32">
        <v>119851.89606041419</v>
      </c>
      <c r="E59" s="32">
        <v>195814.42831736393</v>
      </c>
      <c r="F59" s="32">
        <v>256433.57843420916</v>
      </c>
      <c r="G59" s="32">
        <v>265416.71642123396</v>
      </c>
      <c r="H59" s="32">
        <v>212881.20554091883</v>
      </c>
      <c r="I59" s="32">
        <v>226002.94700370991</v>
      </c>
      <c r="J59" s="32">
        <v>248015.37464169911</v>
      </c>
      <c r="K59" s="32">
        <v>247777.79045915391</v>
      </c>
      <c r="L59" s="32">
        <v>222600.84835476277</v>
      </c>
      <c r="M59" s="34">
        <v>201793.3837281513</v>
      </c>
      <c r="N59" s="10"/>
      <c r="O59" s="11"/>
      <c r="P59" s="8"/>
      <c r="Q59" s="8"/>
      <c r="R59" s="8"/>
      <c r="S59" s="8"/>
    </row>
    <row r="60" spans="1:19" ht="12.95" customHeight="1">
      <c r="A60" s="15"/>
      <c r="B60" s="39" t="s">
        <v>19</v>
      </c>
      <c r="C60" s="35">
        <v>4552.9533185138143</v>
      </c>
      <c r="D60" s="31">
        <v>7565.0089739964105</v>
      </c>
      <c r="E60" s="31">
        <v>16307.12156557802</v>
      </c>
      <c r="F60" s="31">
        <v>9182.7071120226356</v>
      </c>
      <c r="G60" s="31">
        <v>8529.2080000000005</v>
      </c>
      <c r="H60" s="31">
        <v>11025.195504844487</v>
      </c>
      <c r="I60" s="31">
        <v>11753.532719419771</v>
      </c>
      <c r="J60" s="31">
        <v>9324.7368049724646</v>
      </c>
      <c r="K60" s="31">
        <v>11745.693404125504</v>
      </c>
      <c r="L60" s="31">
        <v>11076.587864460203</v>
      </c>
      <c r="M60" s="36">
        <v>10444.57168344138</v>
      </c>
      <c r="N60" s="11"/>
      <c r="O60" s="11"/>
      <c r="P60" s="8"/>
      <c r="Q60" s="8"/>
      <c r="R60" s="8"/>
      <c r="S60" s="8"/>
    </row>
    <row r="61" spans="1:19" ht="12.95" customHeight="1">
      <c r="A61" s="15"/>
      <c r="B61" s="39" t="s">
        <v>22</v>
      </c>
      <c r="C61" s="35" t="s">
        <v>39</v>
      </c>
      <c r="D61" s="31" t="s">
        <v>39</v>
      </c>
      <c r="E61" s="31" t="s">
        <v>39</v>
      </c>
      <c r="F61" s="31" t="s">
        <v>39</v>
      </c>
      <c r="G61" s="31" t="s">
        <v>39</v>
      </c>
      <c r="H61" s="31" t="s">
        <v>39</v>
      </c>
      <c r="I61" s="31" t="s">
        <v>39</v>
      </c>
      <c r="J61" s="31" t="s">
        <v>39</v>
      </c>
      <c r="K61" s="31">
        <v>2466094.3318163012</v>
      </c>
      <c r="L61" s="31">
        <v>2345792.1573388372</v>
      </c>
      <c r="M61" s="36"/>
      <c r="N61" s="11"/>
      <c r="O61" s="11"/>
      <c r="P61" s="8"/>
      <c r="Q61" s="8"/>
      <c r="R61" s="8"/>
      <c r="S61" s="8"/>
    </row>
    <row r="62" spans="1:19" ht="12.95" customHeight="1">
      <c r="A62" s="15"/>
      <c r="B62" s="40" t="s">
        <v>23</v>
      </c>
      <c r="C62" s="33">
        <v>1627977.9403090714</v>
      </c>
      <c r="D62" s="32">
        <v>2113860.9245357569</v>
      </c>
      <c r="E62" s="32">
        <v>2764270.5726483143</v>
      </c>
      <c r="F62" s="32">
        <v>2838993.1802366041</v>
      </c>
      <c r="G62" s="32">
        <v>3223862.1236133124</v>
      </c>
      <c r="H62" s="32">
        <v>3178272.1806520578</v>
      </c>
      <c r="I62" s="32">
        <v>3503696.3384655192</v>
      </c>
      <c r="J62" s="32">
        <v>3824016.8865435352</v>
      </c>
      <c r="K62" s="32">
        <v>4354035.0296510821</v>
      </c>
      <c r="L62" s="32">
        <v>4084323.0545101371</v>
      </c>
      <c r="M62" s="34">
        <v>3924004.1371801849</v>
      </c>
      <c r="N62" s="10"/>
      <c r="O62" s="11"/>
      <c r="P62" s="8"/>
      <c r="Q62" s="8"/>
      <c r="R62" s="8"/>
      <c r="S62" s="8"/>
    </row>
    <row r="63" spans="1:19" ht="12.95" customHeight="1">
      <c r="A63" s="15"/>
      <c r="B63" s="39" t="s">
        <v>25</v>
      </c>
      <c r="C63" s="35"/>
      <c r="D63" s="31"/>
      <c r="E63" s="31"/>
      <c r="F63" s="31"/>
      <c r="G63" s="31"/>
      <c r="H63" s="31"/>
      <c r="I63" s="31"/>
      <c r="J63" s="31"/>
      <c r="K63" s="31">
        <v>198192.28934686424</v>
      </c>
      <c r="L63" s="31">
        <v>228328.30417227457</v>
      </c>
      <c r="M63" s="36"/>
      <c r="N63" s="10"/>
      <c r="P63" s="8"/>
      <c r="Q63" s="8"/>
      <c r="R63" s="8"/>
      <c r="S63" s="8"/>
    </row>
    <row r="64" spans="1:19" ht="12.95" customHeight="1">
      <c r="A64" s="15"/>
      <c r="B64" s="40" t="s">
        <v>74</v>
      </c>
      <c r="C64" s="33">
        <v>88177.0300466029</v>
      </c>
      <c r="D64" s="32">
        <v>121696.2898591259</v>
      </c>
      <c r="E64" s="32">
        <v>172104.03291634153</v>
      </c>
      <c r="F64" s="32">
        <v>157156.80935349921</v>
      </c>
      <c r="G64" s="32">
        <v>176904.16652915176</v>
      </c>
      <c r="H64" s="32">
        <v>195409.20327721737</v>
      </c>
      <c r="I64" s="32">
        <v>174661.26294844033</v>
      </c>
      <c r="J64" s="32">
        <v>203333.43012001549</v>
      </c>
      <c r="K64" s="32">
        <v>232014.40903054448</v>
      </c>
      <c r="L64" s="32">
        <v>210421.47582116787</v>
      </c>
      <c r="M64" s="34">
        <v>186201.55853477225</v>
      </c>
      <c r="N64" s="11"/>
      <c r="O64" s="11"/>
      <c r="P64" s="8"/>
      <c r="Q64" s="8"/>
      <c r="R64" s="8"/>
      <c r="S64" s="8"/>
    </row>
    <row r="65" spans="1:24" s="16" customFormat="1" ht="12.75">
      <c r="A65" s="15"/>
      <c r="B65" s="39" t="s">
        <v>26</v>
      </c>
      <c r="C65" s="35">
        <v>66694.514568833314</v>
      </c>
      <c r="D65" s="31">
        <v>89596.114842618204</v>
      </c>
      <c r="E65" s="31">
        <v>119682.14338289415</v>
      </c>
      <c r="F65" s="31">
        <v>105517.48086290884</v>
      </c>
      <c r="G65" s="31">
        <v>118308.75954473417</v>
      </c>
      <c r="H65" s="31">
        <v>114992.38375200429</v>
      </c>
      <c r="I65" s="31">
        <v>103754.69012808902</v>
      </c>
      <c r="J65" s="31">
        <v>115870.71240105541</v>
      </c>
      <c r="K65" s="31">
        <v>124204.93725003449</v>
      </c>
      <c r="L65" s="31">
        <v>107469.95265266481</v>
      </c>
      <c r="M65" s="36"/>
      <c r="N65" s="11"/>
      <c r="P65" s="11"/>
      <c r="Q65" s="49"/>
    </row>
    <row r="66" spans="1:24" s="16" customFormat="1" ht="12.75">
      <c r="A66" s="15"/>
      <c r="B66" s="40" t="s">
        <v>29</v>
      </c>
      <c r="C66" s="33"/>
      <c r="D66" s="32"/>
      <c r="E66" s="32"/>
      <c r="F66" s="32"/>
      <c r="G66" s="32"/>
      <c r="H66" s="32"/>
      <c r="I66" s="32"/>
      <c r="J66" s="32"/>
      <c r="K66" s="32">
        <v>638991.86319128401</v>
      </c>
      <c r="L66" s="32">
        <v>573775.64647323056</v>
      </c>
      <c r="M66" s="34">
        <v>529485.45831464347</v>
      </c>
      <c r="N66" s="11"/>
      <c r="P66" s="11"/>
      <c r="Q66" s="49"/>
    </row>
    <row r="67" spans="1:24" s="16" customFormat="1" ht="12.75">
      <c r="A67" s="15"/>
      <c r="B67" s="82" t="s">
        <v>30</v>
      </c>
      <c r="C67" s="85">
        <v>171902.26678729392</v>
      </c>
      <c r="D67" s="83">
        <v>227169.16263621001</v>
      </c>
      <c r="E67" s="83">
        <v>293909.70176012971</v>
      </c>
      <c r="F67" s="83">
        <v>278734.46399999998</v>
      </c>
      <c r="G67" s="83">
        <v>332108.21367353247</v>
      </c>
      <c r="H67" s="83">
        <v>347163.36050792137</v>
      </c>
      <c r="I67" s="83">
        <v>349058.03098276642</v>
      </c>
      <c r="J67" s="83">
        <v>373444.07717733877</v>
      </c>
      <c r="K67" s="83">
        <v>386105.10912543978</v>
      </c>
      <c r="L67" s="83">
        <v>311786.44365742058</v>
      </c>
      <c r="M67" s="84">
        <v>281876.12548573595</v>
      </c>
      <c r="N67" s="11"/>
      <c r="P67" s="11"/>
      <c r="Q67" s="49"/>
    </row>
    <row r="68" spans="1:24" s="3" customFormat="1" ht="12" customHeight="1">
      <c r="A68" s="10"/>
      <c r="B68" s="67" t="s">
        <v>68</v>
      </c>
      <c r="C68" s="10"/>
      <c r="D68" s="10"/>
      <c r="E68" s="10"/>
      <c r="F68" s="10"/>
      <c r="G68" s="10"/>
      <c r="H68" s="10"/>
      <c r="I68" s="10"/>
      <c r="J68" s="10"/>
      <c r="K68" s="11"/>
      <c r="L68" s="11"/>
      <c r="M68" s="11"/>
      <c r="N68" s="11"/>
      <c r="O68" s="11"/>
      <c r="P68" s="11"/>
      <c r="Q68" s="11"/>
      <c r="R68" s="11"/>
      <c r="S68" s="11"/>
      <c r="T68" s="11"/>
      <c r="V68" s="44"/>
      <c r="W68" s="44"/>
      <c r="X68" s="44"/>
    </row>
    <row r="69" spans="1:24" s="3" customFormat="1">
      <c r="A69" s="11"/>
      <c r="B69" s="10" t="s">
        <v>65</v>
      </c>
      <c r="C69" s="11"/>
      <c r="D69" s="11"/>
      <c r="E69" s="11"/>
      <c r="F69" s="11"/>
      <c r="G69" s="11"/>
      <c r="H69" s="11"/>
      <c r="I69" s="11"/>
      <c r="J69" s="11"/>
      <c r="K69" s="11"/>
      <c r="L69" s="11"/>
      <c r="M69" s="11"/>
      <c r="N69" s="11"/>
      <c r="O69" s="11"/>
      <c r="P69" s="11"/>
      <c r="Q69" s="11"/>
      <c r="R69" s="11"/>
      <c r="S69" s="11"/>
      <c r="V69" s="44"/>
      <c r="W69" s="44"/>
      <c r="X69" s="44"/>
    </row>
    <row r="70" spans="1:24" s="3" customFormat="1">
      <c r="A70" s="11"/>
      <c r="B70" s="10" t="s">
        <v>64</v>
      </c>
      <c r="C70" s="11"/>
      <c r="D70" s="11"/>
      <c r="E70" s="11"/>
      <c r="F70" s="11"/>
      <c r="G70" s="11"/>
      <c r="H70" s="11"/>
      <c r="I70" s="11"/>
      <c r="J70" s="11"/>
      <c r="K70" s="11"/>
      <c r="L70" s="11"/>
      <c r="M70" s="11"/>
      <c r="N70" s="11"/>
      <c r="O70" s="11"/>
      <c r="P70" s="11"/>
      <c r="Q70" s="11"/>
      <c r="R70" s="11"/>
      <c r="S70" s="11"/>
      <c r="V70" s="44"/>
      <c r="W70" s="44"/>
      <c r="X70" s="44"/>
    </row>
    <row r="71" spans="1:24">
      <c r="B71" s="16"/>
      <c r="C71" s="16"/>
      <c r="D71" s="16"/>
      <c r="E71" s="16"/>
      <c r="F71" s="16"/>
      <c r="G71" s="16"/>
      <c r="H71" s="16"/>
      <c r="I71" s="16"/>
      <c r="J71" s="16"/>
      <c r="K71" s="16"/>
      <c r="L71" s="16"/>
      <c r="M71" s="16"/>
    </row>
  </sheetData>
  <mergeCells count="1">
    <mergeCell ref="C2:M2"/>
  </mergeCells>
  <hyperlinks>
    <hyperlink ref="B68"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A2" sqref="A2"/>
    </sheetView>
  </sheetViews>
  <sheetFormatPr defaultRowHeight="15"/>
  <cols>
    <col min="1" max="1" width="117.42578125" customWidth="1"/>
  </cols>
  <sheetData>
    <row r="1" spans="1:2" ht="19.5" customHeight="1">
      <c r="A1" s="56" t="s">
        <v>60</v>
      </c>
    </row>
    <row r="2" spans="1:2">
      <c r="A2" s="51" t="s">
        <v>61</v>
      </c>
    </row>
    <row r="3" spans="1:2">
      <c r="A3" s="51" t="s">
        <v>133</v>
      </c>
    </row>
    <row r="4" spans="1:2">
      <c r="A4" s="51" t="s">
        <v>62</v>
      </c>
    </row>
    <row r="5" spans="1:2" ht="14.25" customHeight="1">
      <c r="A5" s="51" t="s">
        <v>109</v>
      </c>
    </row>
    <row r="6" spans="1:2">
      <c r="A6" s="51" t="s">
        <v>129</v>
      </c>
    </row>
    <row r="7" spans="1:2" ht="18" customHeight="1">
      <c r="A7" s="51" t="s">
        <v>128</v>
      </c>
    </row>
    <row r="8" spans="1:2" ht="8.25" customHeight="1">
      <c r="A8" s="51"/>
    </row>
    <row r="9" spans="1:2" ht="36">
      <c r="A9" s="51" t="s">
        <v>134</v>
      </c>
    </row>
    <row r="10" spans="1:2">
      <c r="A10" s="51" t="s">
        <v>108</v>
      </c>
    </row>
    <row r="11" spans="1:2">
      <c r="A11" s="76" t="s">
        <v>72</v>
      </c>
    </row>
    <row r="12" spans="1:2">
      <c r="A12" s="51" t="s">
        <v>110</v>
      </c>
    </row>
    <row r="13" spans="1:2">
      <c r="A13" s="76" t="s">
        <v>111</v>
      </c>
    </row>
    <row r="14" spans="1:2" ht="54.75" customHeight="1">
      <c r="A14" s="51" t="s">
        <v>127</v>
      </c>
    </row>
    <row r="15" spans="1:2" ht="14.25" customHeight="1">
      <c r="A15" s="57" t="s">
        <v>77</v>
      </c>
    </row>
    <row r="16" spans="1:2" ht="54.75" customHeight="1">
      <c r="A16" s="54" t="s">
        <v>112</v>
      </c>
      <c r="B16" s="5"/>
    </row>
    <row r="17" spans="1:2" ht="50.25" customHeight="1">
      <c r="A17" s="54" t="s">
        <v>113</v>
      </c>
      <c r="B17" s="5"/>
    </row>
    <row r="18" spans="1:2" ht="28.5" customHeight="1">
      <c r="A18" s="53" t="s">
        <v>114</v>
      </c>
      <c r="B18" s="5"/>
    </row>
    <row r="19" spans="1:2" ht="29.25" customHeight="1">
      <c r="A19" s="53" t="s">
        <v>115</v>
      </c>
      <c r="B19" s="5"/>
    </row>
    <row r="20" spans="1:2" ht="48">
      <c r="A20" s="53" t="s">
        <v>136</v>
      </c>
      <c r="B20" s="5"/>
    </row>
    <row r="21" spans="1:2">
      <c r="A21" s="95" t="s">
        <v>82</v>
      </c>
      <c r="B21" s="5"/>
    </row>
    <row r="22" spans="1:2">
      <c r="A22" s="58" t="s">
        <v>84</v>
      </c>
      <c r="B22" s="5"/>
    </row>
    <row r="23" spans="1:2" ht="24">
      <c r="A23" s="53" t="s">
        <v>137</v>
      </c>
      <c r="B23" s="5"/>
    </row>
    <row r="24" spans="1:2">
      <c r="A24" s="76"/>
    </row>
    <row r="25" spans="1:2">
      <c r="A25" s="58" t="s">
        <v>88</v>
      </c>
      <c r="B25" s="5"/>
    </row>
    <row r="26" spans="1:2" ht="60.75" customHeight="1">
      <c r="A26" s="54" t="s">
        <v>135</v>
      </c>
      <c r="B26" s="5"/>
    </row>
    <row r="27" spans="1:2" ht="31.5" customHeight="1">
      <c r="A27" s="53" t="s">
        <v>116</v>
      </c>
    </row>
    <row r="28" spans="1:2">
      <c r="A28" s="53"/>
    </row>
    <row r="29" spans="1:2">
      <c r="A29" s="58" t="s">
        <v>90</v>
      </c>
    </row>
    <row r="30" spans="1:2" ht="72" customHeight="1">
      <c r="A30" s="53" t="s">
        <v>117</v>
      </c>
    </row>
    <row r="31" spans="1:2">
      <c r="A31" s="54"/>
    </row>
    <row r="32" spans="1:2">
      <c r="A32" s="58" t="s">
        <v>92</v>
      </c>
    </row>
    <row r="33" spans="1:1" ht="33.75" customHeight="1">
      <c r="A33" s="53" t="s">
        <v>73</v>
      </c>
    </row>
    <row r="34" spans="1:1">
      <c r="A34" s="55"/>
    </row>
    <row r="35" spans="1:1">
      <c r="A35" s="58" t="s">
        <v>93</v>
      </c>
    </row>
    <row r="36" spans="1:1" ht="24">
      <c r="A36" s="53" t="s">
        <v>132</v>
      </c>
    </row>
    <row r="37" spans="1:1">
      <c r="A37" s="52"/>
    </row>
  </sheetData>
  <hyperlinks>
    <hyperlink ref="A21" r:id="rId1"/>
    <hyperlink ref="A11" r:id="rId2"/>
    <hyperlink ref="A13"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 page</vt:lpstr>
      <vt:lpstr>T1.FDI outflows (USD)</vt:lpstr>
      <vt:lpstr>T2.FDI inflows (USD)</vt:lpstr>
      <vt:lpstr>T3. FDI outward position (USD)</vt:lpstr>
      <vt:lpstr>T4. FDI inward position (USD)</vt:lpstr>
      <vt:lpstr>Notes to Tables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KOTHE Emilie</dc:creator>
  <cp:lastModifiedBy>KOTHE Emilie</cp:lastModifiedBy>
  <cp:lastPrinted>2014-11-25T18:21:29Z</cp:lastPrinted>
  <dcterms:created xsi:type="dcterms:W3CDTF">2014-10-29T10:48:18Z</dcterms:created>
  <dcterms:modified xsi:type="dcterms:W3CDTF">2016-07-22T09:38:56Z</dcterms:modified>
</cp:coreProperties>
</file>