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pplic\TPS\1_CONSUMPTION TAXES UNIT\Tax Database\2022\"/>
    </mc:Choice>
  </mc:AlternateContent>
  <xr:revisionPtr revIDLastSave="0" documentId="8_{EB6B9923-2639-4665-AB4D-1C6DBD7540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4.2" sheetId="2" r:id="rId1"/>
  </sheets>
  <definedNames>
    <definedName name="_xlnm.Print_Area" localSheetId="0">'4.2'!$A$1:$N$53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0" i="2" l="1"/>
  <c r="J15" i="2"/>
  <c r="D15" i="2"/>
  <c r="G44" i="2" l="1"/>
  <c r="G45" i="2"/>
  <c r="G7" i="2"/>
  <c r="G12" i="2"/>
  <c r="G13" i="2"/>
  <c r="G18" i="2"/>
  <c r="G20" i="2"/>
  <c r="G21" i="2"/>
  <c r="G22" i="2"/>
  <c r="G23" i="2"/>
  <c r="G25" i="2"/>
  <c r="G26" i="2"/>
  <c r="G27" i="2"/>
  <c r="G28" i="2"/>
  <c r="G30" i="2"/>
  <c r="G31" i="2"/>
  <c r="G32" i="2"/>
  <c r="G34" i="2"/>
  <c r="G35" i="2"/>
  <c r="G37" i="2"/>
  <c r="G38" i="2"/>
  <c r="G39" i="2"/>
  <c r="G40" i="2"/>
  <c r="G41" i="2"/>
  <c r="G43" i="2"/>
  <c r="G6" i="2"/>
  <c r="J46" i="2" l="1"/>
  <c r="D46" i="2"/>
  <c r="M35" i="2" l="1"/>
  <c r="J35" i="2"/>
  <c r="D35" i="2"/>
  <c r="M31" i="2" l="1"/>
  <c r="J31" i="2"/>
  <c r="D31" i="2"/>
  <c r="J30" i="2"/>
  <c r="D30" i="2"/>
  <c r="M44" i="2"/>
  <c r="J44" i="2"/>
  <c r="D44" i="2"/>
  <c r="M34" i="2"/>
  <c r="M18" i="2"/>
  <c r="J18" i="2"/>
  <c r="D18" i="2"/>
  <c r="M37" i="2"/>
  <c r="M28" i="2"/>
  <c r="M45" i="2"/>
  <c r="M7" i="2"/>
  <c r="M12" i="2"/>
  <c r="M13" i="2"/>
  <c r="M20" i="2"/>
  <c r="M21" i="2"/>
  <c r="M22" i="2"/>
  <c r="M23" i="2"/>
  <c r="M25" i="2"/>
  <c r="M26" i="2"/>
  <c r="M27" i="2"/>
  <c r="M32" i="2"/>
  <c r="M39" i="2"/>
  <c r="M40" i="2"/>
  <c r="M43" i="2"/>
  <c r="M6" i="2"/>
  <c r="J7" i="2"/>
  <c r="J8" i="2"/>
  <c r="J12" i="2"/>
  <c r="J13" i="2"/>
  <c r="J19" i="2"/>
  <c r="J20" i="2"/>
  <c r="J22" i="2"/>
  <c r="J23" i="2"/>
  <c r="J25" i="2"/>
  <c r="J27" i="2"/>
  <c r="J28" i="2"/>
  <c r="J32" i="2"/>
  <c r="J34" i="2"/>
  <c r="J36" i="2"/>
  <c r="J37" i="2"/>
  <c r="J38" i="2"/>
  <c r="J39" i="2"/>
  <c r="J40" i="2"/>
  <c r="J41" i="2"/>
  <c r="J43" i="2"/>
  <c r="J45" i="2"/>
  <c r="J6" i="2"/>
  <c r="D6" i="2"/>
  <c r="D7" i="2"/>
  <c r="D8" i="2"/>
  <c r="D12" i="2"/>
  <c r="D13" i="2"/>
  <c r="D19" i="2"/>
  <c r="D20" i="2"/>
  <c r="D21" i="2"/>
  <c r="D22" i="2"/>
  <c r="D23" i="2"/>
  <c r="D25" i="2"/>
  <c r="D26" i="2"/>
  <c r="D27" i="2"/>
  <c r="D28" i="2"/>
  <c r="D32" i="2"/>
  <c r="D34" i="2"/>
  <c r="D36" i="2"/>
  <c r="D37" i="2"/>
  <c r="D38" i="2"/>
  <c r="D39" i="2"/>
  <c r="D40" i="2"/>
  <c r="D41" i="2"/>
  <c r="D43" i="2"/>
  <c r="D45" i="2"/>
</calcChain>
</file>

<file path=xl/sharedStrings.xml><?xml version="1.0" encoding="utf-8"?>
<sst xmlns="http://schemas.openxmlformats.org/spreadsheetml/2006/main" count="212" uniqueCount="91">
  <si>
    <t>National currency</t>
  </si>
  <si>
    <t>USD</t>
  </si>
  <si>
    <t>Czech Republic</t>
  </si>
  <si>
    <t>Greece</t>
  </si>
  <si>
    <t>Hungary</t>
  </si>
  <si>
    <t>Italy</t>
  </si>
  <si>
    <t>Portugal</t>
  </si>
  <si>
    <t xml:space="preserve">Excise per hectolitre of product </t>
  </si>
  <si>
    <t>Excise per hectolitre of product</t>
  </si>
  <si>
    <t>Austria</t>
  </si>
  <si>
    <t>Belgium</t>
  </si>
  <si>
    <t>Japan</t>
  </si>
  <si>
    <t>Poland</t>
  </si>
  <si>
    <t>Slovenia</t>
  </si>
  <si>
    <t>-</t>
  </si>
  <si>
    <t>Israel*</t>
  </si>
  <si>
    <t>26.5%/30%</t>
  </si>
  <si>
    <t>Notes</t>
  </si>
  <si>
    <t>Australia*</t>
  </si>
  <si>
    <t>Canada*</t>
  </si>
  <si>
    <t>Chile*</t>
  </si>
  <si>
    <t>Denmark*</t>
  </si>
  <si>
    <t>Estonia*</t>
  </si>
  <si>
    <t>Finland*</t>
  </si>
  <si>
    <t>France*</t>
  </si>
  <si>
    <t>Germany*</t>
  </si>
  <si>
    <t>Iceland*</t>
  </si>
  <si>
    <t>Ireland*</t>
  </si>
  <si>
    <t>Korea*</t>
  </si>
  <si>
    <t>Luxembourg*</t>
  </si>
  <si>
    <t>Mexico*</t>
  </si>
  <si>
    <t>Netherlands*</t>
  </si>
  <si>
    <t>New Zealand*</t>
  </si>
  <si>
    <t>Norway*</t>
  </si>
  <si>
    <t>Slovak Republic*</t>
  </si>
  <si>
    <t>Spain*</t>
  </si>
  <si>
    <t>Sweden*</t>
  </si>
  <si>
    <t>Switzerland*</t>
  </si>
  <si>
    <t>United Kingdom*</t>
  </si>
  <si>
    <t>United States*</t>
  </si>
  <si>
    <t>VAT</t>
  </si>
  <si>
    <t>%</t>
  </si>
  <si>
    <t xml:space="preserve">VAT </t>
  </si>
  <si>
    <t>Country note</t>
  </si>
  <si>
    <t>Currency</t>
  </si>
  <si>
    <t>AUD</t>
  </si>
  <si>
    <t>EUR</t>
  </si>
  <si>
    <t>CAD</t>
  </si>
  <si>
    <t>CLP</t>
  </si>
  <si>
    <t>CZK</t>
  </si>
  <si>
    <t>DKK</t>
  </si>
  <si>
    <t>HUF</t>
  </si>
  <si>
    <t>ISK</t>
  </si>
  <si>
    <t>ILS</t>
  </si>
  <si>
    <t>JPY</t>
  </si>
  <si>
    <t>KRW</t>
  </si>
  <si>
    <t>MXN</t>
  </si>
  <si>
    <t>NZD</t>
  </si>
  <si>
    <t>NOK</t>
  </si>
  <si>
    <t>PLN</t>
  </si>
  <si>
    <t>SEK</t>
  </si>
  <si>
    <t>CHF</t>
  </si>
  <si>
    <t>TRY</t>
  </si>
  <si>
    <t>GBP</t>
  </si>
  <si>
    <t>14 or 17</t>
  </si>
  <si>
    <t>Latvia*</t>
  </si>
  <si>
    <t>26.5%</t>
  </si>
  <si>
    <t>Lithuania</t>
  </si>
  <si>
    <t>5.0/13.0/15.0</t>
  </si>
  <si>
    <t>Colombia</t>
  </si>
  <si>
    <t>COP</t>
  </si>
  <si>
    <t>Costa Rica</t>
  </si>
  <si>
    <t>CRC</t>
  </si>
  <si>
    <r>
      <t>Still wine</t>
    </r>
    <r>
      <rPr>
        <b/>
        <vertAlign val="superscript"/>
        <sz val="9"/>
        <rFont val="Helvetica"/>
      </rPr>
      <t>1</t>
    </r>
  </si>
  <si>
    <r>
      <rPr>
        <b/>
        <sz val="10"/>
        <rFont val="Arial"/>
        <family val="2"/>
      </rPr>
      <t>Low-alcohol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 xml:space="preserve"> still wine</t>
    </r>
  </si>
  <si>
    <r>
      <t>Sparkling wine</t>
    </r>
    <r>
      <rPr>
        <b/>
        <vertAlign val="superscript"/>
        <sz val="9"/>
        <rFont val="Helvetica"/>
      </rPr>
      <t>2</t>
    </r>
  </si>
  <si>
    <r>
      <t>Low-alcohol</t>
    </r>
    <r>
      <rPr>
        <b/>
        <vertAlign val="superscript"/>
        <sz val="9"/>
        <rFont val="Helvetica"/>
      </rPr>
      <t>3</t>
    </r>
    <r>
      <rPr>
        <b/>
        <sz val="9"/>
        <rFont val="Helvetica"/>
        <family val="2"/>
      </rPr>
      <t xml:space="preserve"> sparking wine</t>
    </r>
  </si>
  <si>
    <t>Market Exchange Rates 2021</t>
  </si>
  <si>
    <t xml:space="preserve"> -</t>
  </si>
  <si>
    <t>1. Still wine as defined under WCO customs code 2204</t>
  </si>
  <si>
    <t>2. Sparkling wine as defined under WCO customs code 2204 10</t>
  </si>
  <si>
    <t>3. There is no OECD or international definition of “low-alcohol wine”. The national thresholds (in % abv) are indicated in the relevant country notes, if any</t>
  </si>
  <si>
    <r>
      <t xml:space="preserve">Source: </t>
    </r>
    <r>
      <rPr>
        <sz val="8"/>
        <rFont val="Helvetica"/>
        <family val="2"/>
      </rPr>
      <t>national delegates;  position as at 1 January 2022</t>
    </r>
  </si>
  <si>
    <t>Conversion of national currency in USD: conversion rates are average market rates (2021) published in OECD Monthly Monetary Statistics (stats.oecd.org)</t>
  </si>
  <si>
    <t>Abv &gt; 6 but ≤ 15</t>
  </si>
  <si>
    <t>Abv &gt; 15 but ≤ 22</t>
  </si>
  <si>
    <t>Abv &gt; 1.2 but ≤ 6</t>
  </si>
  <si>
    <t xml:space="preserve">  -</t>
  </si>
  <si>
    <t>Türkiye*</t>
  </si>
  <si>
    <r>
      <rPr>
        <b/>
        <sz val="9"/>
        <rFont val="Helvetica"/>
      </rPr>
      <t>Annex Table 3.A.2</t>
    </r>
    <r>
      <rPr>
        <sz val="9"/>
        <rFont val="Helvetica"/>
        <family val="2"/>
      </rPr>
      <t xml:space="preserve"> </t>
    </r>
    <r>
      <rPr>
        <b/>
        <sz val="9"/>
        <rFont val="Helvetica"/>
        <family val="2"/>
      </rPr>
      <t>Taxation of wine</t>
    </r>
  </si>
  <si>
    <t>* Country notes are available by clicking on this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</si>
</sst>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.00"/>
  </numFmts>
  <fonts count="16">
    <font>
      <sz val="10"/>
      <name val="Arial"/>
    </font>
    <font>
      <sz val="9"/>
      <name val="Helvetica"/>
      <family val="2"/>
    </font>
    <font>
      <b/>
      <sz val="9"/>
      <name val="Helvetica"/>
      <family val="2"/>
    </font>
    <font>
      <sz val="8"/>
      <name val="Helvetica"/>
      <family val="2"/>
    </font>
    <font>
      <b/>
      <sz val="8"/>
      <name val="Helvetica"/>
      <family val="2"/>
    </font>
    <font>
      <i/>
      <sz val="8"/>
      <name val="Helvetica"/>
      <family val="2"/>
    </font>
    <font>
      <sz val="9"/>
      <name val="Arial"/>
      <family val="2"/>
    </font>
    <font>
      <sz val="8"/>
      <name val="Helvetica"/>
    </font>
    <font>
      <sz val="8"/>
      <name val="Arial"/>
      <family val="2"/>
    </font>
    <font>
      <b/>
      <sz val="10"/>
      <name val="Arial"/>
      <family val="2"/>
    </font>
    <font>
      <b/>
      <sz val="9"/>
      <name val="Helvetica"/>
    </font>
    <font>
      <sz val="9"/>
      <name val="Helvetica"/>
    </font>
    <font>
      <b/>
      <vertAlign val="superscript"/>
      <sz val="9"/>
      <name val="Helvetica"/>
    </font>
    <font>
      <b/>
      <vertAlign val="superscript"/>
      <sz val="10"/>
      <name val="Arial"/>
      <family val="2"/>
    </font>
    <font>
      <sz val="8.5"/>
      <color rgb="FF000000"/>
      <name val="Arial Narrow"/>
      <family val="2"/>
    </font>
    <font>
      <u/>
      <sz val="10"/>
      <color theme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F0F8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C0C0C0"/>
      </bottom>
      <diagonal/>
    </border>
    <border>
      <left style="thin">
        <color indexed="64"/>
      </left>
      <right/>
      <top style="thin">
        <color rgb="FFC0C0C0"/>
      </top>
      <bottom style="thin">
        <color rgb="FFC0C0C0"/>
      </bottom>
      <diagonal/>
    </border>
    <border>
      <left style="thin">
        <color indexed="64"/>
      </left>
      <right/>
      <top style="thin">
        <color rgb="FFC0C0C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thin">
        <color rgb="FFC0C0C0"/>
      </top>
      <bottom style="thin">
        <color indexed="64"/>
      </bottom>
      <diagonal/>
    </border>
    <border>
      <left/>
      <right/>
      <top/>
      <bottom style="medium">
        <color rgb="FFBFBFBF"/>
      </bottom>
      <diagonal/>
    </border>
    <border>
      <left/>
      <right/>
      <top/>
      <bottom style="thick">
        <color rgb="FF4E81BD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64">
    <xf numFmtId="0" fontId="0" fillId="0" borderId="0" xfId="0"/>
    <xf numFmtId="2" fontId="1" fillId="0" borderId="0" xfId="0" applyNumberFormat="1" applyFont="1" applyFill="1" applyBorder="1"/>
    <xf numFmtId="164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/>
    <xf numFmtId="0" fontId="1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right"/>
    </xf>
    <xf numFmtId="0" fontId="3" fillId="0" borderId="0" xfId="0" applyFont="1" applyFill="1" applyAlignment="1">
      <alignment horizontal="left"/>
    </xf>
    <xf numFmtId="0" fontId="2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wrapText="1"/>
    </xf>
    <xf numFmtId="0" fontId="0" fillId="0" borderId="0" xfId="0" applyFill="1" applyAlignment="1"/>
    <xf numFmtId="0" fontId="5" fillId="0" borderId="0" xfId="0" applyFont="1" applyFill="1" applyBorder="1" applyAlignment="1"/>
    <xf numFmtId="0" fontId="0" fillId="0" borderId="0" xfId="0" applyAlignment="1">
      <alignment horizontal="justify" wrapText="1" readingOrder="1"/>
    </xf>
    <xf numFmtId="0" fontId="0" fillId="0" borderId="0" xfId="0" applyFill="1" applyAlignment="1">
      <alignment horizontal="justify" readingOrder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wrapText="1"/>
    </xf>
    <xf numFmtId="2" fontId="8" fillId="0" borderId="10" xfId="0" applyNumberFormat="1" applyFont="1" applyBorder="1" applyAlignment="1">
      <alignment horizontal="left"/>
    </xf>
    <xf numFmtId="2" fontId="8" fillId="2" borderId="11" xfId="0" applyNumberFormat="1" applyFont="1" applyFill="1" applyBorder="1" applyAlignment="1">
      <alignment horizontal="left"/>
    </xf>
    <xf numFmtId="2" fontId="8" fillId="0" borderId="11" xfId="0" applyNumberFormat="1" applyFont="1" applyBorder="1" applyAlignment="1">
      <alignment horizontal="left"/>
    </xf>
    <xf numFmtId="2" fontId="8" fillId="2" borderId="12" xfId="0" applyNumberFormat="1" applyFont="1" applyFill="1" applyBorder="1" applyAlignment="1">
      <alignment horizontal="left"/>
    </xf>
    <xf numFmtId="2" fontId="8" fillId="0" borderId="13" xfId="0" applyNumberFormat="1" applyFont="1" applyBorder="1" applyAlignment="1">
      <alignment horizontal="right"/>
    </xf>
    <xf numFmtId="2" fontId="8" fillId="2" borderId="14" xfId="0" applyNumberFormat="1" applyFont="1" applyFill="1" applyBorder="1" applyAlignment="1">
      <alignment horizontal="right"/>
    </xf>
    <xf numFmtId="2" fontId="8" fillId="0" borderId="14" xfId="0" applyNumberFormat="1" applyFont="1" applyBorder="1" applyAlignment="1">
      <alignment horizontal="right"/>
    </xf>
    <xf numFmtId="2" fontId="8" fillId="2" borderId="15" xfId="0" applyNumberFormat="1" applyFont="1" applyFill="1" applyBorder="1" applyAlignment="1">
      <alignment horizontal="right"/>
    </xf>
    <xf numFmtId="0" fontId="8" fillId="0" borderId="0" xfId="0" applyFont="1" applyFill="1"/>
    <xf numFmtId="0" fontId="2" fillId="0" borderId="3" xfId="0" applyFont="1" applyFill="1" applyBorder="1" applyAlignment="1">
      <alignment horizontal="center" vertical="center" wrapText="1"/>
    </xf>
    <xf numFmtId="2" fontId="8" fillId="0" borderId="14" xfId="0" applyNumberFormat="1" applyFont="1" applyFill="1" applyBorder="1" applyAlignment="1">
      <alignment horizontal="right"/>
    </xf>
    <xf numFmtId="0" fontId="2" fillId="0" borderId="4" xfId="0" applyFont="1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49" fontId="8" fillId="2" borderId="14" xfId="0" applyNumberFormat="1" applyFont="1" applyFill="1" applyBorder="1" applyAlignment="1">
      <alignment horizontal="right"/>
    </xf>
    <xf numFmtId="0" fontId="2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4" xfId="0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2" fontId="8" fillId="0" borderId="14" xfId="0" applyNumberFormat="1" applyFont="1" applyBorder="1" applyAlignment="1">
      <alignment horizontal="right" wrapText="1"/>
    </xf>
    <xf numFmtId="10" fontId="8" fillId="2" borderId="14" xfId="0" applyNumberFormat="1" applyFont="1" applyFill="1" applyBorder="1" applyAlignment="1">
      <alignment horizontal="right"/>
    </xf>
    <xf numFmtId="0" fontId="2" fillId="0" borderId="2" xfId="0" applyFont="1" applyFill="1" applyBorder="1" applyAlignment="1">
      <alignment horizontal="center" vertical="center" wrapText="1"/>
    </xf>
    <xf numFmtId="0" fontId="0" fillId="0" borderId="8" xfId="0" applyBorder="1" applyAlignment="1"/>
    <xf numFmtId="0" fontId="0" fillId="0" borderId="7" xfId="0" applyBorder="1" applyAlignment="1"/>
    <xf numFmtId="0" fontId="7" fillId="0" borderId="0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0" fontId="0" fillId="0" borderId="7" xfId="0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9" fillId="0" borderId="2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7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0" fontId="7" fillId="0" borderId="0" xfId="0" applyFont="1" applyFill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0" fillId="0" borderId="0" xfId="0" applyAlignment="1">
      <alignment wrapText="1"/>
    </xf>
    <xf numFmtId="0" fontId="4" fillId="0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vertical="top"/>
    </xf>
    <xf numFmtId="0" fontId="0" fillId="0" borderId="0" xfId="0" applyAlignment="1"/>
    <xf numFmtId="0" fontId="15" fillId="0" borderId="0" xfId="1" applyFill="1" applyAlignment="1">
      <alignment horizontal="justify" wrapText="1" readingOrder="1"/>
    </xf>
    <xf numFmtId="0" fontId="15" fillId="0" borderId="0" xfId="1" applyAlignment="1">
      <alignment horizontal="justify" wrapText="1" readingOrder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oecd-ilibrary.org/sites/6525a942-en/1/3/3/index.html?itemId=/content/publication/6525a942-en&amp;_csp_=9be05a02fe0e4dbe2c458d53fbfba33b&amp;itemIGO=oecd&amp;itemContentType=boo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72"/>
  <sheetViews>
    <sheetView tabSelected="1" zoomScaleNormal="100" workbookViewId="0">
      <selection activeCell="A53" sqref="A53:N53"/>
    </sheetView>
  </sheetViews>
  <sheetFormatPr defaultColWidth="9.140625" defaultRowHeight="12.75"/>
  <cols>
    <col min="1" max="1" width="15.42578125" style="11" customWidth="1"/>
    <col min="2" max="2" width="9.140625" style="11" customWidth="1"/>
    <col min="3" max="3" width="13.28515625" style="11" bestFit="1" customWidth="1"/>
    <col min="4" max="4" width="11.28515625" style="6" customWidth="1"/>
    <col min="5" max="5" width="10.42578125" style="6" customWidth="1"/>
    <col min="6" max="6" width="17.5703125" style="6" customWidth="1"/>
    <col min="7" max="8" width="10.42578125" style="6" customWidth="1"/>
    <col min="9" max="10" width="13.28515625" style="6" bestFit="1" customWidth="1"/>
    <col min="11" max="11" width="11.5703125" style="6" customWidth="1"/>
    <col min="12" max="12" width="17.140625" style="6" customWidth="1"/>
    <col min="13" max="13" width="9.28515625" style="6" customWidth="1"/>
    <col min="14" max="14" width="12.7109375" style="6" customWidth="1"/>
    <col min="15" max="16384" width="9.140625" style="6"/>
  </cols>
  <sheetData>
    <row r="1" spans="1:17" s="4" customFormat="1" ht="12">
      <c r="A1" s="43" t="s">
        <v>89</v>
      </c>
      <c r="B1" s="44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7" s="4" customFormat="1" ht="14.25">
      <c r="A2" s="47"/>
      <c r="B2" s="28"/>
      <c r="C2" s="39" t="s">
        <v>73</v>
      </c>
      <c r="D2" s="40"/>
      <c r="E2" s="41"/>
      <c r="F2" s="50" t="s">
        <v>74</v>
      </c>
      <c r="G2" s="51"/>
      <c r="H2" s="52"/>
      <c r="I2" s="39" t="s">
        <v>75</v>
      </c>
      <c r="J2" s="40"/>
      <c r="K2" s="41"/>
      <c r="L2" s="39" t="s">
        <v>76</v>
      </c>
      <c r="M2" s="40"/>
      <c r="N2" s="41"/>
    </row>
    <row r="3" spans="1:17" s="4" customFormat="1" ht="24.75" customHeight="1">
      <c r="A3" s="48"/>
      <c r="B3" s="29"/>
      <c r="C3" s="39" t="s">
        <v>7</v>
      </c>
      <c r="D3" s="46"/>
      <c r="E3" s="26" t="s">
        <v>40</v>
      </c>
      <c r="F3" s="39" t="s">
        <v>7</v>
      </c>
      <c r="G3" s="53"/>
      <c r="H3" s="34" t="s">
        <v>40</v>
      </c>
      <c r="I3" s="39" t="s">
        <v>7</v>
      </c>
      <c r="J3" s="46"/>
      <c r="K3" s="26" t="s">
        <v>42</v>
      </c>
      <c r="L3" s="39" t="s">
        <v>8</v>
      </c>
      <c r="M3" s="46"/>
      <c r="N3" s="26" t="s">
        <v>40</v>
      </c>
    </row>
    <row r="4" spans="1:17" s="4" customFormat="1" ht="48">
      <c r="A4" s="49"/>
      <c r="B4" s="30" t="s">
        <v>44</v>
      </c>
      <c r="C4" s="9" t="s">
        <v>0</v>
      </c>
      <c r="D4" s="5" t="s">
        <v>1</v>
      </c>
      <c r="E4" s="9" t="s">
        <v>41</v>
      </c>
      <c r="F4" s="32" t="s">
        <v>0</v>
      </c>
      <c r="G4" s="32" t="s">
        <v>1</v>
      </c>
      <c r="H4" s="32" t="s">
        <v>41</v>
      </c>
      <c r="I4" s="9" t="s">
        <v>0</v>
      </c>
      <c r="J4" s="5" t="s">
        <v>1</v>
      </c>
      <c r="K4" s="9" t="s">
        <v>41</v>
      </c>
      <c r="L4" s="5" t="s">
        <v>0</v>
      </c>
      <c r="M4" s="5" t="s">
        <v>1</v>
      </c>
      <c r="N4" s="26" t="s">
        <v>41</v>
      </c>
      <c r="Q4" s="16" t="s">
        <v>77</v>
      </c>
    </row>
    <row r="5" spans="1:17" ht="13.5" thickBot="1">
      <c r="A5" s="17" t="s">
        <v>18</v>
      </c>
      <c r="B5" s="17" t="s">
        <v>45</v>
      </c>
      <c r="C5" s="21" t="s">
        <v>43</v>
      </c>
      <c r="D5" s="21" t="s">
        <v>14</v>
      </c>
      <c r="E5" s="21">
        <v>10</v>
      </c>
      <c r="F5" s="21" t="s">
        <v>43</v>
      </c>
      <c r="G5" s="21" t="s">
        <v>78</v>
      </c>
      <c r="H5" s="21">
        <v>10</v>
      </c>
      <c r="I5" s="21" t="s">
        <v>43</v>
      </c>
      <c r="J5" s="21" t="s">
        <v>14</v>
      </c>
      <c r="K5" s="21">
        <v>10</v>
      </c>
      <c r="L5" s="21" t="s">
        <v>43</v>
      </c>
      <c r="M5" s="21" t="s">
        <v>14</v>
      </c>
      <c r="N5" s="21">
        <v>10</v>
      </c>
      <c r="Q5" s="35">
        <v>1.33</v>
      </c>
    </row>
    <row r="6" spans="1:17" ht="13.5" thickBot="1">
      <c r="A6" s="18" t="s">
        <v>9</v>
      </c>
      <c r="B6" s="18" t="s">
        <v>46</v>
      </c>
      <c r="C6" s="22">
        <v>0</v>
      </c>
      <c r="D6" s="22">
        <f>C6/Q6</f>
        <v>0</v>
      </c>
      <c r="E6" s="22">
        <v>20</v>
      </c>
      <c r="F6" s="22">
        <v>0</v>
      </c>
      <c r="G6" s="22">
        <f>F6/Q6</f>
        <v>0</v>
      </c>
      <c r="H6" s="22">
        <v>20</v>
      </c>
      <c r="I6" s="22">
        <v>0</v>
      </c>
      <c r="J6" s="22">
        <f>I6/Q6</f>
        <v>0</v>
      </c>
      <c r="K6" s="22">
        <v>20</v>
      </c>
      <c r="L6" s="22">
        <v>0</v>
      </c>
      <c r="M6" s="22">
        <f>L6/Q6</f>
        <v>0</v>
      </c>
      <c r="N6" s="22">
        <v>20</v>
      </c>
      <c r="Q6" s="35">
        <v>0.85</v>
      </c>
    </row>
    <row r="7" spans="1:17" ht="13.5" thickBot="1">
      <c r="A7" s="19" t="s">
        <v>10</v>
      </c>
      <c r="B7" s="19" t="s">
        <v>46</v>
      </c>
      <c r="C7" s="23">
        <v>74.91</v>
      </c>
      <c r="D7" s="23">
        <f>C7/Q7</f>
        <v>88.129411764705878</v>
      </c>
      <c r="E7" s="23">
        <v>21</v>
      </c>
      <c r="F7" s="23">
        <v>23.91</v>
      </c>
      <c r="G7" s="22">
        <f t="shared" ref="G7:G45" si="0">F7/Q7</f>
        <v>28.129411764705882</v>
      </c>
      <c r="H7" s="23">
        <v>21</v>
      </c>
      <c r="I7" s="23">
        <v>256.32</v>
      </c>
      <c r="J7" s="23">
        <f>I7/Q7</f>
        <v>301.5529411764706</v>
      </c>
      <c r="K7" s="23">
        <v>21</v>
      </c>
      <c r="L7" s="23">
        <v>23.91</v>
      </c>
      <c r="M7" s="23">
        <f>L7/Q7</f>
        <v>28.129411764705882</v>
      </c>
      <c r="N7" s="23">
        <v>21</v>
      </c>
      <c r="Q7" s="35">
        <v>0.85</v>
      </c>
    </row>
    <row r="8" spans="1:17" ht="13.5" thickBot="1">
      <c r="A8" s="18" t="s">
        <v>19</v>
      </c>
      <c r="B8" s="18" t="s">
        <v>47</v>
      </c>
      <c r="C8" s="22">
        <v>67.2</v>
      </c>
      <c r="D8" s="22">
        <f>C8/Q8</f>
        <v>53.760000000000005</v>
      </c>
      <c r="E8" s="22" t="s">
        <v>68</v>
      </c>
      <c r="F8" s="22" t="s">
        <v>43</v>
      </c>
      <c r="G8" s="22" t="s">
        <v>78</v>
      </c>
      <c r="H8" s="22" t="s">
        <v>68</v>
      </c>
      <c r="I8" s="22">
        <v>67.2</v>
      </c>
      <c r="J8" s="22">
        <f>I8/Q8</f>
        <v>53.760000000000005</v>
      </c>
      <c r="K8" s="22" t="s">
        <v>68</v>
      </c>
      <c r="L8" s="22" t="s">
        <v>43</v>
      </c>
      <c r="M8" s="22" t="s">
        <v>14</v>
      </c>
      <c r="N8" s="22" t="s">
        <v>68</v>
      </c>
      <c r="Q8" s="35">
        <v>1.25</v>
      </c>
    </row>
    <row r="9" spans="1:17" ht="13.5" thickBot="1">
      <c r="A9" s="19" t="s">
        <v>20</v>
      </c>
      <c r="B9" s="19" t="s">
        <v>48</v>
      </c>
      <c r="C9" s="23" t="s">
        <v>43</v>
      </c>
      <c r="D9" s="23" t="s">
        <v>14</v>
      </c>
      <c r="E9" s="23">
        <v>19</v>
      </c>
      <c r="F9" s="23" t="s">
        <v>43</v>
      </c>
      <c r="G9" s="22" t="s">
        <v>78</v>
      </c>
      <c r="H9" s="23">
        <v>19</v>
      </c>
      <c r="I9" s="23" t="s">
        <v>43</v>
      </c>
      <c r="J9" s="23" t="s">
        <v>14</v>
      </c>
      <c r="K9" s="23">
        <v>19</v>
      </c>
      <c r="L9" s="23" t="s">
        <v>43</v>
      </c>
      <c r="M9" s="23" t="s">
        <v>14</v>
      </c>
      <c r="N9" s="23">
        <v>19</v>
      </c>
      <c r="Q9" s="35">
        <v>758.95</v>
      </c>
    </row>
    <row r="10" spans="1:17" ht="13.5" thickBot="1">
      <c r="A10" s="19" t="s">
        <v>69</v>
      </c>
      <c r="B10" s="19" t="s">
        <v>70</v>
      </c>
      <c r="C10" s="23" t="s">
        <v>43</v>
      </c>
      <c r="D10" s="23" t="s">
        <v>78</v>
      </c>
      <c r="E10" s="23">
        <v>19</v>
      </c>
      <c r="F10" s="23" t="s">
        <v>43</v>
      </c>
      <c r="G10" s="22" t="s">
        <v>78</v>
      </c>
      <c r="H10" s="23">
        <v>19</v>
      </c>
      <c r="I10" s="23" t="s">
        <v>43</v>
      </c>
      <c r="J10" s="23" t="s">
        <v>78</v>
      </c>
      <c r="K10" s="23">
        <v>19</v>
      </c>
      <c r="L10" s="23" t="s">
        <v>43</v>
      </c>
      <c r="M10" s="23" t="s">
        <v>78</v>
      </c>
      <c r="N10" s="23">
        <v>19</v>
      </c>
      <c r="Q10" s="35">
        <v>3743.59</v>
      </c>
    </row>
    <row r="11" spans="1:17" ht="13.5" thickBot="1">
      <c r="A11" s="19" t="s">
        <v>71</v>
      </c>
      <c r="B11" s="19" t="s">
        <v>72</v>
      </c>
      <c r="C11" s="23" t="s">
        <v>43</v>
      </c>
      <c r="D11" s="23" t="s">
        <v>78</v>
      </c>
      <c r="E11" s="23">
        <v>13</v>
      </c>
      <c r="F11" s="23" t="s">
        <v>43</v>
      </c>
      <c r="G11" s="22" t="s">
        <v>78</v>
      </c>
      <c r="H11" s="23">
        <v>13</v>
      </c>
      <c r="I11" s="23" t="s">
        <v>43</v>
      </c>
      <c r="J11" s="23" t="s">
        <v>78</v>
      </c>
      <c r="K11" s="23">
        <v>13</v>
      </c>
      <c r="L11" s="23" t="s">
        <v>43</v>
      </c>
      <c r="M11" s="23" t="s">
        <v>78</v>
      </c>
      <c r="N11" s="23">
        <v>13</v>
      </c>
      <c r="Q11" s="35">
        <v>620.79</v>
      </c>
    </row>
    <row r="12" spans="1:17" ht="13.5" thickBot="1">
      <c r="A12" s="18" t="s">
        <v>2</v>
      </c>
      <c r="B12" s="18" t="s">
        <v>49</v>
      </c>
      <c r="C12" s="22">
        <v>0</v>
      </c>
      <c r="D12" s="22">
        <f t="shared" ref="D12:D23" si="1">C12/Q12</f>
        <v>0</v>
      </c>
      <c r="E12" s="22">
        <v>21</v>
      </c>
      <c r="F12" s="22">
        <v>0</v>
      </c>
      <c r="G12" s="22">
        <f t="shared" si="0"/>
        <v>0</v>
      </c>
      <c r="H12" s="22">
        <v>21</v>
      </c>
      <c r="I12" s="22">
        <v>2340</v>
      </c>
      <c r="J12" s="22">
        <f t="shared" ref="J12:J23" si="2">I12/Q12</f>
        <v>107.93357933579335</v>
      </c>
      <c r="K12" s="22">
        <v>21</v>
      </c>
      <c r="L12" s="22">
        <v>0</v>
      </c>
      <c r="M12" s="22">
        <f>L12/Q12</f>
        <v>0</v>
      </c>
      <c r="N12" s="22">
        <v>21</v>
      </c>
      <c r="Q12" s="35">
        <v>21.68</v>
      </c>
    </row>
    <row r="13" spans="1:17" ht="13.5" thickBot="1">
      <c r="A13" s="19" t="s">
        <v>21</v>
      </c>
      <c r="B13" s="19" t="s">
        <v>50</v>
      </c>
      <c r="C13" s="37">
        <v>1126</v>
      </c>
      <c r="D13" s="23">
        <f t="shared" si="1"/>
        <v>179.01430842607314</v>
      </c>
      <c r="E13" s="23">
        <v>25</v>
      </c>
      <c r="F13" s="23">
        <v>518</v>
      </c>
      <c r="G13" s="22">
        <f t="shared" si="0"/>
        <v>82.352941176470594</v>
      </c>
      <c r="H13" s="23">
        <v>25</v>
      </c>
      <c r="I13" s="23">
        <v>1461</v>
      </c>
      <c r="J13" s="23">
        <f t="shared" si="2"/>
        <v>232.27344992050874</v>
      </c>
      <c r="K13" s="23">
        <v>25</v>
      </c>
      <c r="L13" s="23">
        <v>835</v>
      </c>
      <c r="M13" s="23">
        <f>L13/Q13</f>
        <v>132.75039745627981</v>
      </c>
      <c r="N13" s="23">
        <v>25</v>
      </c>
      <c r="Q13" s="35">
        <v>6.29</v>
      </c>
    </row>
    <row r="14" spans="1:17" ht="13.5" thickBot="1">
      <c r="A14" s="19"/>
      <c r="B14" s="19"/>
      <c r="C14" s="37" t="s">
        <v>84</v>
      </c>
      <c r="D14" s="23"/>
      <c r="E14" s="23"/>
      <c r="F14" s="23" t="s">
        <v>86</v>
      </c>
      <c r="G14" s="22"/>
      <c r="H14" s="23"/>
      <c r="I14" s="23" t="s">
        <v>84</v>
      </c>
      <c r="J14" s="23"/>
      <c r="K14" s="23"/>
      <c r="L14" s="23" t="s">
        <v>86</v>
      </c>
      <c r="M14" s="23"/>
      <c r="N14" s="23"/>
      <c r="Q14" s="35">
        <v>6.29</v>
      </c>
    </row>
    <row r="15" spans="1:17" ht="13.5" thickBot="1">
      <c r="A15" s="19"/>
      <c r="B15" s="19"/>
      <c r="C15" s="37">
        <v>1508</v>
      </c>
      <c r="D15" s="23">
        <f t="shared" si="1"/>
        <v>239.74562798092211</v>
      </c>
      <c r="E15" s="23">
        <v>25</v>
      </c>
      <c r="F15" s="23" t="s">
        <v>43</v>
      </c>
      <c r="G15" s="22"/>
      <c r="H15" s="23"/>
      <c r="I15" s="23">
        <v>1843</v>
      </c>
      <c r="J15" s="23">
        <f t="shared" si="2"/>
        <v>293.0047694753577</v>
      </c>
      <c r="K15" s="23">
        <v>25</v>
      </c>
      <c r="L15" s="23" t="s">
        <v>43</v>
      </c>
      <c r="M15" s="23"/>
      <c r="N15" s="23"/>
      <c r="Q15" s="35">
        <v>6.29</v>
      </c>
    </row>
    <row r="16" spans="1:17" ht="13.5" thickBot="1">
      <c r="A16" s="19"/>
      <c r="B16" s="19"/>
      <c r="C16" s="23" t="s">
        <v>85</v>
      </c>
      <c r="D16" s="23"/>
      <c r="E16" s="23"/>
      <c r="F16" s="23"/>
      <c r="G16" s="22"/>
      <c r="H16" s="23"/>
      <c r="I16" s="23" t="s">
        <v>85</v>
      </c>
      <c r="J16" s="23"/>
      <c r="K16" s="23"/>
      <c r="L16" s="23"/>
      <c r="M16" s="23"/>
      <c r="N16" s="23"/>
      <c r="Q16" s="35">
        <v>6.29</v>
      </c>
    </row>
    <row r="17" spans="1:17" ht="13.5" thickBot="1">
      <c r="A17" s="19"/>
      <c r="B17" s="19"/>
      <c r="C17" s="23" t="s">
        <v>43</v>
      </c>
      <c r="D17" s="23"/>
      <c r="E17" s="23"/>
      <c r="F17" s="23"/>
      <c r="G17" s="22"/>
      <c r="H17" s="23"/>
      <c r="I17" s="23" t="s">
        <v>43</v>
      </c>
      <c r="J17" s="23"/>
      <c r="K17" s="23"/>
      <c r="L17" s="23"/>
      <c r="M17" s="23"/>
      <c r="N17" s="23"/>
      <c r="Q17" s="35">
        <v>6.29</v>
      </c>
    </row>
    <row r="18" spans="1:17" ht="13.5" thickBot="1">
      <c r="A18" s="18" t="s">
        <v>22</v>
      </c>
      <c r="B18" s="18" t="s">
        <v>46</v>
      </c>
      <c r="C18" s="22">
        <v>147.82</v>
      </c>
      <c r="D18" s="22">
        <f t="shared" si="1"/>
        <v>173.90588235294118</v>
      </c>
      <c r="E18" s="22">
        <v>20</v>
      </c>
      <c r="F18" s="22">
        <v>63.35</v>
      </c>
      <c r="G18" s="22">
        <f t="shared" si="0"/>
        <v>74.529411764705884</v>
      </c>
      <c r="H18" s="22">
        <v>20</v>
      </c>
      <c r="I18" s="22">
        <v>147.82</v>
      </c>
      <c r="J18" s="22">
        <f t="shared" si="2"/>
        <v>173.90588235294118</v>
      </c>
      <c r="K18" s="22">
        <v>20</v>
      </c>
      <c r="L18" s="22">
        <v>63.35</v>
      </c>
      <c r="M18" s="22">
        <f>L18/Q18</f>
        <v>74.529411764705884</v>
      </c>
      <c r="N18" s="22">
        <v>20</v>
      </c>
      <c r="Q18" s="35">
        <v>0.85</v>
      </c>
    </row>
    <row r="19" spans="1:17" ht="13.5" thickBot="1">
      <c r="A19" s="19" t="s">
        <v>23</v>
      </c>
      <c r="B19" s="19" t="s">
        <v>46</v>
      </c>
      <c r="C19" s="23">
        <v>421</v>
      </c>
      <c r="D19" s="23">
        <f t="shared" si="1"/>
        <v>495.29411764705884</v>
      </c>
      <c r="E19" s="23">
        <v>24</v>
      </c>
      <c r="F19" s="23" t="s">
        <v>43</v>
      </c>
      <c r="G19" s="22"/>
      <c r="H19" s="23">
        <v>24</v>
      </c>
      <c r="I19" s="23">
        <v>421</v>
      </c>
      <c r="J19" s="23">
        <f t="shared" si="2"/>
        <v>495.29411764705884</v>
      </c>
      <c r="K19" s="23">
        <v>24</v>
      </c>
      <c r="L19" s="23" t="s">
        <v>43</v>
      </c>
      <c r="M19" s="23" t="s">
        <v>14</v>
      </c>
      <c r="N19" s="23">
        <v>24</v>
      </c>
      <c r="Q19" s="35">
        <v>0.85</v>
      </c>
    </row>
    <row r="20" spans="1:17" ht="13.5" thickBot="1">
      <c r="A20" s="18" t="s">
        <v>24</v>
      </c>
      <c r="B20" s="18" t="s">
        <v>46</v>
      </c>
      <c r="C20" s="27">
        <v>3.92</v>
      </c>
      <c r="D20" s="27">
        <f t="shared" si="1"/>
        <v>4.6117647058823525</v>
      </c>
      <c r="E20" s="27">
        <v>20</v>
      </c>
      <c r="F20" s="27">
        <v>0</v>
      </c>
      <c r="G20" s="22">
        <f t="shared" si="0"/>
        <v>0</v>
      </c>
      <c r="H20" s="27">
        <v>20</v>
      </c>
      <c r="I20" s="27">
        <v>9.6999999999999993</v>
      </c>
      <c r="J20" s="27">
        <f t="shared" si="2"/>
        <v>11.411764705882353</v>
      </c>
      <c r="K20" s="27">
        <v>20</v>
      </c>
      <c r="L20" s="27">
        <v>3.92</v>
      </c>
      <c r="M20" s="27">
        <f>L20/Q20</f>
        <v>4.6117647058823525</v>
      </c>
      <c r="N20" s="22">
        <v>20</v>
      </c>
      <c r="Q20" s="35">
        <v>0.85</v>
      </c>
    </row>
    <row r="21" spans="1:17" ht="13.5" thickBot="1">
      <c r="A21" s="19" t="s">
        <v>25</v>
      </c>
      <c r="B21" s="19" t="s">
        <v>46</v>
      </c>
      <c r="C21" s="23">
        <v>0</v>
      </c>
      <c r="D21" s="23">
        <f t="shared" si="1"/>
        <v>0</v>
      </c>
      <c r="E21" s="23">
        <v>19</v>
      </c>
      <c r="F21" s="23">
        <v>0</v>
      </c>
      <c r="G21" s="22">
        <f t="shared" si="0"/>
        <v>0</v>
      </c>
      <c r="H21" s="23">
        <v>19</v>
      </c>
      <c r="I21" s="23" t="s">
        <v>43</v>
      </c>
      <c r="J21" s="23" t="s">
        <v>78</v>
      </c>
      <c r="K21" s="23">
        <v>19</v>
      </c>
      <c r="L21" s="23">
        <v>0</v>
      </c>
      <c r="M21" s="23">
        <f>L21/Q21</f>
        <v>0</v>
      </c>
      <c r="N21" s="23">
        <v>19</v>
      </c>
      <c r="Q21" s="35">
        <v>0.85</v>
      </c>
    </row>
    <row r="22" spans="1:17" ht="13.5" thickBot="1">
      <c r="A22" s="18" t="s">
        <v>3</v>
      </c>
      <c r="B22" s="18" t="s">
        <v>46</v>
      </c>
      <c r="C22" s="22">
        <v>0</v>
      </c>
      <c r="D22" s="22">
        <f t="shared" si="1"/>
        <v>0</v>
      </c>
      <c r="E22" s="22">
        <v>24</v>
      </c>
      <c r="F22" s="22">
        <v>0</v>
      </c>
      <c r="G22" s="22">
        <f t="shared" si="0"/>
        <v>0</v>
      </c>
      <c r="H22" s="22">
        <v>24</v>
      </c>
      <c r="I22" s="22">
        <v>0</v>
      </c>
      <c r="J22" s="22">
        <f t="shared" si="2"/>
        <v>0</v>
      </c>
      <c r="K22" s="22">
        <v>24</v>
      </c>
      <c r="L22" s="22">
        <v>0</v>
      </c>
      <c r="M22" s="22">
        <f>L22/Q22</f>
        <v>0</v>
      </c>
      <c r="N22" s="22">
        <v>24</v>
      </c>
      <c r="Q22" s="35">
        <v>0.85</v>
      </c>
    </row>
    <row r="23" spans="1:17" ht="13.5" thickBot="1">
      <c r="A23" s="19" t="s">
        <v>4</v>
      </c>
      <c r="B23" s="19" t="s">
        <v>51</v>
      </c>
      <c r="C23" s="23">
        <v>0</v>
      </c>
      <c r="D23" s="23">
        <f t="shared" si="1"/>
        <v>0</v>
      </c>
      <c r="E23" s="23">
        <v>27</v>
      </c>
      <c r="F23" s="23">
        <v>0</v>
      </c>
      <c r="G23" s="22">
        <f t="shared" si="0"/>
        <v>0</v>
      </c>
      <c r="H23" s="23">
        <v>27</v>
      </c>
      <c r="I23" s="23">
        <v>16460</v>
      </c>
      <c r="J23" s="23">
        <f t="shared" si="2"/>
        <v>54.298343999472195</v>
      </c>
      <c r="K23" s="23">
        <v>27</v>
      </c>
      <c r="L23" s="23">
        <v>0</v>
      </c>
      <c r="M23" s="23">
        <f>L23/Q23</f>
        <v>0</v>
      </c>
      <c r="N23" s="23">
        <v>27</v>
      </c>
      <c r="Q23" s="35">
        <v>303.14</v>
      </c>
    </row>
    <row r="24" spans="1:17" ht="13.5" thickBot="1">
      <c r="A24" s="18" t="s">
        <v>26</v>
      </c>
      <c r="B24" s="18" t="s">
        <v>52</v>
      </c>
      <c r="C24" s="22" t="s">
        <v>43</v>
      </c>
      <c r="D24" s="22" t="s">
        <v>14</v>
      </c>
      <c r="E24" s="22">
        <v>11</v>
      </c>
      <c r="F24" s="22" t="s">
        <v>43</v>
      </c>
      <c r="G24" s="22" t="s">
        <v>78</v>
      </c>
      <c r="H24" s="22">
        <v>11</v>
      </c>
      <c r="I24" s="22" t="s">
        <v>43</v>
      </c>
      <c r="J24" s="22" t="s">
        <v>14</v>
      </c>
      <c r="K24" s="22">
        <v>11</v>
      </c>
      <c r="L24" s="22" t="s">
        <v>43</v>
      </c>
      <c r="M24" s="22" t="s">
        <v>14</v>
      </c>
      <c r="N24" s="22">
        <v>11</v>
      </c>
      <c r="Q24" s="35">
        <v>126.99</v>
      </c>
    </row>
    <row r="25" spans="1:17" ht="13.5" thickBot="1">
      <c r="A25" s="19" t="s">
        <v>27</v>
      </c>
      <c r="B25" s="19" t="s">
        <v>46</v>
      </c>
      <c r="C25" s="23">
        <v>424.84</v>
      </c>
      <c r="D25" s="23">
        <f>C25/Q25</f>
        <v>499.81176470588235</v>
      </c>
      <c r="E25" s="23">
        <v>23</v>
      </c>
      <c r="F25" s="23">
        <v>141.57</v>
      </c>
      <c r="G25" s="22">
        <f t="shared" si="0"/>
        <v>166.5529411764706</v>
      </c>
      <c r="H25" s="23">
        <v>23</v>
      </c>
      <c r="I25" s="23">
        <v>849.68</v>
      </c>
      <c r="J25" s="23">
        <f>I25/Q25</f>
        <v>999.62352941176471</v>
      </c>
      <c r="K25" s="23">
        <v>23</v>
      </c>
      <c r="L25" s="23">
        <v>141.57</v>
      </c>
      <c r="M25" s="23">
        <f>L25/Q25</f>
        <v>166.5529411764706</v>
      </c>
      <c r="N25" s="23">
        <v>23</v>
      </c>
      <c r="Q25" s="35">
        <v>0.85</v>
      </c>
    </row>
    <row r="26" spans="1:17" ht="13.5" thickBot="1">
      <c r="A26" s="18" t="s">
        <v>15</v>
      </c>
      <c r="B26" s="18" t="s">
        <v>53</v>
      </c>
      <c r="C26" s="22">
        <v>0</v>
      </c>
      <c r="D26" s="22">
        <f>C26/Q26</f>
        <v>0</v>
      </c>
      <c r="E26" s="22">
        <v>17</v>
      </c>
      <c r="F26" s="22">
        <v>0</v>
      </c>
      <c r="G26" s="22">
        <f t="shared" si="0"/>
        <v>0</v>
      </c>
      <c r="H26" s="22">
        <v>17</v>
      </c>
      <c r="I26" s="22" t="s">
        <v>43</v>
      </c>
      <c r="J26" s="22" t="s">
        <v>14</v>
      </c>
      <c r="K26" s="22">
        <v>17</v>
      </c>
      <c r="L26" s="22">
        <v>0</v>
      </c>
      <c r="M26" s="22">
        <f>L26/Q26</f>
        <v>0</v>
      </c>
      <c r="N26" s="22">
        <v>17</v>
      </c>
      <c r="Q26" s="35">
        <v>3.23</v>
      </c>
    </row>
    <row r="27" spans="1:17" ht="13.5" thickBot="1">
      <c r="A27" s="19" t="s">
        <v>5</v>
      </c>
      <c r="B27" s="19" t="s">
        <v>46</v>
      </c>
      <c r="C27" s="23">
        <v>0</v>
      </c>
      <c r="D27" s="23">
        <f>C27/Q27</f>
        <v>0</v>
      </c>
      <c r="E27" s="23">
        <v>22</v>
      </c>
      <c r="F27" s="23">
        <v>0</v>
      </c>
      <c r="G27" s="22">
        <f t="shared" si="0"/>
        <v>0</v>
      </c>
      <c r="H27" s="23">
        <v>22</v>
      </c>
      <c r="I27" s="23">
        <v>0</v>
      </c>
      <c r="J27" s="23">
        <f>I27/Q27</f>
        <v>0</v>
      </c>
      <c r="K27" s="23">
        <v>22</v>
      </c>
      <c r="L27" s="23">
        <v>0</v>
      </c>
      <c r="M27" s="23">
        <f>L27/Q27</f>
        <v>0</v>
      </c>
      <c r="N27" s="23">
        <v>22</v>
      </c>
      <c r="Q27" s="35">
        <v>0.85</v>
      </c>
    </row>
    <row r="28" spans="1:17" ht="13.5" thickBot="1">
      <c r="A28" s="18" t="s">
        <v>11</v>
      </c>
      <c r="B28" s="18" t="s">
        <v>54</v>
      </c>
      <c r="C28" s="22">
        <v>9000</v>
      </c>
      <c r="D28" s="22">
        <f>C28/Q28</f>
        <v>82.004555808656036</v>
      </c>
      <c r="E28" s="22">
        <v>10</v>
      </c>
      <c r="F28" s="22">
        <v>9000</v>
      </c>
      <c r="G28" s="22">
        <f t="shared" si="0"/>
        <v>82.004555808656036</v>
      </c>
      <c r="H28" s="22">
        <v>10</v>
      </c>
      <c r="I28" s="22">
        <v>9000</v>
      </c>
      <c r="J28" s="22">
        <f>I28/Q28</f>
        <v>82.004555808656036</v>
      </c>
      <c r="K28" s="22">
        <v>10</v>
      </c>
      <c r="L28" s="22">
        <v>9000</v>
      </c>
      <c r="M28" s="22">
        <f>L28/Q28</f>
        <v>82.004555808656036</v>
      </c>
      <c r="N28" s="22">
        <v>10</v>
      </c>
      <c r="Q28" s="35">
        <v>109.75</v>
      </c>
    </row>
    <row r="29" spans="1:17" ht="13.5" thickBot="1">
      <c r="A29" s="19" t="s">
        <v>28</v>
      </c>
      <c r="B29" s="19" t="s">
        <v>55</v>
      </c>
      <c r="C29" s="23" t="s">
        <v>43</v>
      </c>
      <c r="D29" s="23" t="s">
        <v>14</v>
      </c>
      <c r="E29" s="23">
        <v>10</v>
      </c>
      <c r="F29" s="23" t="s">
        <v>43</v>
      </c>
      <c r="G29" s="22" t="s">
        <v>78</v>
      </c>
      <c r="H29" s="23">
        <v>10</v>
      </c>
      <c r="I29" s="23" t="s">
        <v>43</v>
      </c>
      <c r="J29" s="23" t="s">
        <v>14</v>
      </c>
      <c r="K29" s="23">
        <v>10</v>
      </c>
      <c r="L29" s="23" t="s">
        <v>43</v>
      </c>
      <c r="M29" s="22" t="s">
        <v>78</v>
      </c>
      <c r="N29" s="23">
        <v>10</v>
      </c>
      <c r="Q29" s="35">
        <v>1143.96</v>
      </c>
    </row>
    <row r="30" spans="1:17" ht="13.5" thickBot="1">
      <c r="A30" s="18" t="s">
        <v>65</v>
      </c>
      <c r="B30" s="18" t="s">
        <v>46</v>
      </c>
      <c r="C30" s="22">
        <v>111</v>
      </c>
      <c r="D30" s="22">
        <f>C30/Q30</f>
        <v>130.58823529411765</v>
      </c>
      <c r="E30" s="22">
        <v>21</v>
      </c>
      <c r="F30" s="22">
        <v>111</v>
      </c>
      <c r="G30" s="22">
        <f t="shared" si="0"/>
        <v>130.58823529411765</v>
      </c>
      <c r="H30" s="22">
        <v>21</v>
      </c>
      <c r="I30" s="22">
        <v>111</v>
      </c>
      <c r="J30" s="22">
        <f>I30/Q30</f>
        <v>130.58823529411765</v>
      </c>
      <c r="K30" s="22">
        <v>21</v>
      </c>
      <c r="L30" s="22">
        <v>111</v>
      </c>
      <c r="M30" s="22">
        <f t="shared" ref="M30" si="3">L30/Q30</f>
        <v>130.58823529411765</v>
      </c>
      <c r="N30" s="22">
        <v>21</v>
      </c>
      <c r="Q30" s="35">
        <v>0.85</v>
      </c>
    </row>
    <row r="31" spans="1:17" ht="13.5" thickBot="1">
      <c r="A31" s="18" t="s">
        <v>67</v>
      </c>
      <c r="B31" s="18" t="s">
        <v>46</v>
      </c>
      <c r="C31" s="22">
        <v>181</v>
      </c>
      <c r="D31" s="22">
        <f>C31/Q31</f>
        <v>212.94117647058823</v>
      </c>
      <c r="E31" s="22">
        <v>21</v>
      </c>
      <c r="F31" s="22">
        <v>78</v>
      </c>
      <c r="G31" s="22">
        <f t="shared" si="0"/>
        <v>91.764705882352942</v>
      </c>
      <c r="H31" s="22">
        <v>21</v>
      </c>
      <c r="I31" s="22">
        <v>181</v>
      </c>
      <c r="J31" s="22">
        <f>I31/Q31</f>
        <v>212.94117647058823</v>
      </c>
      <c r="K31" s="22">
        <v>21</v>
      </c>
      <c r="L31" s="22">
        <v>78</v>
      </c>
      <c r="M31" s="22">
        <f>L31/Q31</f>
        <v>91.764705882352942</v>
      </c>
      <c r="N31" s="22">
        <v>21</v>
      </c>
      <c r="Q31" s="35">
        <v>0.85</v>
      </c>
    </row>
    <row r="32" spans="1:17" ht="13.5" thickBot="1">
      <c r="A32" s="19" t="s">
        <v>29</v>
      </c>
      <c r="B32" s="19" t="s">
        <v>46</v>
      </c>
      <c r="C32" s="23">
        <v>0</v>
      </c>
      <c r="D32" s="23">
        <f>C32/Q32</f>
        <v>0</v>
      </c>
      <c r="E32" s="23" t="s">
        <v>64</v>
      </c>
      <c r="F32" s="23">
        <v>0</v>
      </c>
      <c r="G32" s="22">
        <f t="shared" si="0"/>
        <v>0</v>
      </c>
      <c r="H32" s="23" t="s">
        <v>64</v>
      </c>
      <c r="I32" s="23">
        <v>0</v>
      </c>
      <c r="J32" s="23">
        <f>I32/Q32</f>
        <v>0</v>
      </c>
      <c r="K32" s="23">
        <v>17</v>
      </c>
      <c r="L32" s="23">
        <v>0</v>
      </c>
      <c r="M32" s="23">
        <f>L32/Q32</f>
        <v>0</v>
      </c>
      <c r="N32" s="23">
        <v>14</v>
      </c>
      <c r="Q32" s="35">
        <v>0.85</v>
      </c>
    </row>
    <row r="33" spans="1:17" ht="13.5" thickBot="1">
      <c r="A33" s="18" t="s">
        <v>30</v>
      </c>
      <c r="B33" s="18" t="s">
        <v>56</v>
      </c>
      <c r="C33" s="31" t="s">
        <v>16</v>
      </c>
      <c r="D33" s="22" t="s">
        <v>14</v>
      </c>
      <c r="E33" s="22">
        <v>16</v>
      </c>
      <c r="F33" s="38">
        <v>0.26500000000000001</v>
      </c>
      <c r="G33" s="22" t="s">
        <v>87</v>
      </c>
      <c r="H33" s="22">
        <v>16</v>
      </c>
      <c r="I33" s="22" t="s">
        <v>16</v>
      </c>
      <c r="J33" s="22" t="s">
        <v>14</v>
      </c>
      <c r="K33" s="22">
        <v>16</v>
      </c>
      <c r="L33" s="31" t="s">
        <v>66</v>
      </c>
      <c r="M33" s="22" t="s">
        <v>14</v>
      </c>
      <c r="N33" s="22">
        <v>16</v>
      </c>
      <c r="Q33" s="35">
        <v>20.27</v>
      </c>
    </row>
    <row r="34" spans="1:17" ht="13.5" thickBot="1">
      <c r="A34" s="19" t="s">
        <v>31</v>
      </c>
      <c r="B34" s="19" t="s">
        <v>46</v>
      </c>
      <c r="C34" s="23">
        <v>88.3</v>
      </c>
      <c r="D34" s="23">
        <f t="shared" ref="D34:D41" si="4">C34/Q34</f>
        <v>103.88235294117646</v>
      </c>
      <c r="E34" s="23">
        <v>21</v>
      </c>
      <c r="F34" s="23">
        <v>44.24</v>
      </c>
      <c r="G34" s="22">
        <f t="shared" si="0"/>
        <v>52.047058823529419</v>
      </c>
      <c r="H34" s="23">
        <v>21</v>
      </c>
      <c r="I34" s="23">
        <v>88.3</v>
      </c>
      <c r="J34" s="23">
        <f t="shared" ref="J34:J41" si="5">I34/Q34</f>
        <v>103.88235294117646</v>
      </c>
      <c r="K34" s="23">
        <v>21</v>
      </c>
      <c r="L34" s="23">
        <v>44.24</v>
      </c>
      <c r="M34" s="23">
        <f>L34/Q34</f>
        <v>52.047058823529419</v>
      </c>
      <c r="N34" s="23">
        <v>21</v>
      </c>
      <c r="Q34" s="35">
        <v>0.85</v>
      </c>
    </row>
    <row r="35" spans="1:17" ht="13.5" thickBot="1">
      <c r="A35" s="18" t="s">
        <v>32</v>
      </c>
      <c r="B35" s="18" t="s">
        <v>57</v>
      </c>
      <c r="C35" s="22">
        <v>290.54000000000002</v>
      </c>
      <c r="D35" s="23">
        <f t="shared" si="4"/>
        <v>206.05673758865251</v>
      </c>
      <c r="E35" s="22">
        <v>15</v>
      </c>
      <c r="F35" s="22">
        <v>290.54000000000002</v>
      </c>
      <c r="G35" s="22">
        <f t="shared" si="0"/>
        <v>206.05673758865251</v>
      </c>
      <c r="H35" s="22">
        <v>15</v>
      </c>
      <c r="I35" s="22">
        <v>290.54000000000002</v>
      </c>
      <c r="J35" s="23">
        <f t="shared" si="5"/>
        <v>206.05673758865251</v>
      </c>
      <c r="K35" s="22">
        <v>15</v>
      </c>
      <c r="L35" s="22">
        <v>290.54000000000002</v>
      </c>
      <c r="M35" s="23">
        <f>L35/Q35</f>
        <v>206.05673758865251</v>
      </c>
      <c r="N35" s="22">
        <v>15</v>
      </c>
      <c r="Q35" s="35">
        <v>1.41</v>
      </c>
    </row>
    <row r="36" spans="1:17" ht="13.5" thickBot="1">
      <c r="A36" s="19" t="s">
        <v>33</v>
      </c>
      <c r="B36" s="19" t="s">
        <v>58</v>
      </c>
      <c r="C36" s="23">
        <v>5784</v>
      </c>
      <c r="D36" s="23">
        <f t="shared" si="4"/>
        <v>673.34109429569264</v>
      </c>
      <c r="E36" s="23">
        <v>25</v>
      </c>
      <c r="F36" s="23" t="s">
        <v>43</v>
      </c>
      <c r="G36" s="22" t="s">
        <v>78</v>
      </c>
      <c r="H36" s="23">
        <v>25</v>
      </c>
      <c r="I36" s="23">
        <v>5784</v>
      </c>
      <c r="J36" s="23">
        <f t="shared" si="5"/>
        <v>673.34109429569264</v>
      </c>
      <c r="K36" s="23">
        <v>25</v>
      </c>
      <c r="L36" s="23" t="s">
        <v>43</v>
      </c>
      <c r="M36" s="23" t="s">
        <v>14</v>
      </c>
      <c r="N36" s="23">
        <v>25</v>
      </c>
      <c r="Q36" s="35">
        <v>8.59</v>
      </c>
    </row>
    <row r="37" spans="1:17" ht="13.5" thickBot="1">
      <c r="A37" s="18" t="s">
        <v>12</v>
      </c>
      <c r="B37" s="18" t="s">
        <v>59</v>
      </c>
      <c r="C37" s="22">
        <v>191</v>
      </c>
      <c r="D37" s="22">
        <f t="shared" si="4"/>
        <v>49.481865284974091</v>
      </c>
      <c r="E37" s="22">
        <v>23</v>
      </c>
      <c r="F37" s="22">
        <v>191</v>
      </c>
      <c r="G37" s="22">
        <f t="shared" si="0"/>
        <v>49.481865284974091</v>
      </c>
      <c r="H37" s="22">
        <v>23</v>
      </c>
      <c r="I37" s="22">
        <v>191</v>
      </c>
      <c r="J37" s="22">
        <f t="shared" si="5"/>
        <v>49.481865284974091</v>
      </c>
      <c r="K37" s="22">
        <v>23</v>
      </c>
      <c r="L37" s="22">
        <v>191</v>
      </c>
      <c r="M37" s="22">
        <f>L37/Q37</f>
        <v>49.481865284974091</v>
      </c>
      <c r="N37" s="22">
        <v>23</v>
      </c>
      <c r="Q37" s="35">
        <v>3.86</v>
      </c>
    </row>
    <row r="38" spans="1:17" ht="13.5" thickBot="1">
      <c r="A38" s="19" t="s">
        <v>6</v>
      </c>
      <c r="B38" s="19" t="s">
        <v>46</v>
      </c>
      <c r="C38" s="23">
        <v>0</v>
      </c>
      <c r="D38" s="23">
        <f t="shared" si="4"/>
        <v>0</v>
      </c>
      <c r="E38" s="23">
        <v>13</v>
      </c>
      <c r="F38" s="23">
        <v>0</v>
      </c>
      <c r="G38" s="22">
        <f t="shared" si="0"/>
        <v>0</v>
      </c>
      <c r="H38" s="23">
        <v>13</v>
      </c>
      <c r="I38" s="23">
        <v>0</v>
      </c>
      <c r="J38" s="23">
        <f t="shared" si="5"/>
        <v>0</v>
      </c>
      <c r="K38" s="23">
        <v>23</v>
      </c>
      <c r="L38" s="23">
        <v>0</v>
      </c>
      <c r="M38" s="23">
        <v>0</v>
      </c>
      <c r="N38" s="23">
        <v>23</v>
      </c>
      <c r="Q38" s="35">
        <v>0.85</v>
      </c>
    </row>
    <row r="39" spans="1:17" ht="13.5" thickBot="1">
      <c r="A39" s="18" t="s">
        <v>34</v>
      </c>
      <c r="B39" s="18" t="s">
        <v>46</v>
      </c>
      <c r="C39" s="22">
        <v>0</v>
      </c>
      <c r="D39" s="22">
        <f t="shared" si="4"/>
        <v>0</v>
      </c>
      <c r="E39" s="22">
        <v>20</v>
      </c>
      <c r="F39" s="22">
        <v>0</v>
      </c>
      <c r="G39" s="22">
        <f t="shared" si="0"/>
        <v>0</v>
      </c>
      <c r="H39" s="22">
        <v>20</v>
      </c>
      <c r="I39" s="22">
        <v>79.650000000000006</v>
      </c>
      <c r="J39" s="22">
        <f t="shared" si="5"/>
        <v>93.705882352941188</v>
      </c>
      <c r="K39" s="22">
        <v>20</v>
      </c>
      <c r="L39" s="22">
        <v>54.16</v>
      </c>
      <c r="M39" s="22">
        <f>L39/Q39</f>
        <v>63.71764705882353</v>
      </c>
      <c r="N39" s="22">
        <v>20</v>
      </c>
      <c r="Q39" s="35">
        <v>0.85</v>
      </c>
    </row>
    <row r="40" spans="1:17" ht="13.5" thickBot="1">
      <c r="A40" s="19" t="s">
        <v>13</v>
      </c>
      <c r="B40" s="19" t="s">
        <v>46</v>
      </c>
      <c r="C40" s="23">
        <v>0</v>
      </c>
      <c r="D40" s="23">
        <f t="shared" si="4"/>
        <v>0</v>
      </c>
      <c r="E40" s="23">
        <v>22</v>
      </c>
      <c r="F40" s="23">
        <v>0</v>
      </c>
      <c r="G40" s="22">
        <f t="shared" si="0"/>
        <v>0</v>
      </c>
      <c r="H40" s="23">
        <v>22</v>
      </c>
      <c r="I40" s="23">
        <v>0</v>
      </c>
      <c r="J40" s="23">
        <f t="shared" si="5"/>
        <v>0</v>
      </c>
      <c r="K40" s="23">
        <v>22</v>
      </c>
      <c r="L40" s="23">
        <v>0</v>
      </c>
      <c r="M40" s="23">
        <f>L40/Q40</f>
        <v>0</v>
      </c>
      <c r="N40" s="23">
        <v>22</v>
      </c>
      <c r="Q40" s="35">
        <v>0.85</v>
      </c>
    </row>
    <row r="41" spans="1:17" ht="13.5" thickBot="1">
      <c r="A41" s="18" t="s">
        <v>35</v>
      </c>
      <c r="B41" s="18" t="s">
        <v>46</v>
      </c>
      <c r="C41" s="22">
        <v>0</v>
      </c>
      <c r="D41" s="22">
        <f t="shared" si="4"/>
        <v>0</v>
      </c>
      <c r="E41" s="22">
        <v>21</v>
      </c>
      <c r="F41" s="22">
        <v>0</v>
      </c>
      <c r="G41" s="22">
        <f t="shared" si="0"/>
        <v>0</v>
      </c>
      <c r="H41" s="22">
        <v>21</v>
      </c>
      <c r="I41" s="22">
        <v>0</v>
      </c>
      <c r="J41" s="22">
        <f t="shared" si="5"/>
        <v>0</v>
      </c>
      <c r="K41" s="22">
        <v>21</v>
      </c>
      <c r="L41" s="22">
        <v>0</v>
      </c>
      <c r="M41" s="22">
        <v>0</v>
      </c>
      <c r="N41" s="22">
        <v>21</v>
      </c>
      <c r="Q41" s="35">
        <v>0.85</v>
      </c>
    </row>
    <row r="42" spans="1:17" ht="13.5" thickBot="1">
      <c r="A42" s="19" t="s">
        <v>36</v>
      </c>
      <c r="B42" s="19" t="s">
        <v>60</v>
      </c>
      <c r="C42" s="23" t="s">
        <v>43</v>
      </c>
      <c r="D42" s="22" t="s">
        <v>14</v>
      </c>
      <c r="E42" s="23">
        <v>25</v>
      </c>
      <c r="F42" s="23" t="s">
        <v>43</v>
      </c>
      <c r="G42" s="22" t="s">
        <v>78</v>
      </c>
      <c r="H42" s="23">
        <v>25</v>
      </c>
      <c r="I42" s="23" t="s">
        <v>43</v>
      </c>
      <c r="J42" s="22" t="s">
        <v>14</v>
      </c>
      <c r="K42" s="23">
        <v>25</v>
      </c>
      <c r="L42" s="23" t="s">
        <v>43</v>
      </c>
      <c r="M42" s="23" t="s">
        <v>14</v>
      </c>
      <c r="N42" s="23">
        <v>25</v>
      </c>
      <c r="Q42" s="35">
        <v>8.57</v>
      </c>
    </row>
    <row r="43" spans="1:17" ht="13.5" thickBot="1">
      <c r="A43" s="18" t="s">
        <v>37</v>
      </c>
      <c r="B43" s="18" t="s">
        <v>61</v>
      </c>
      <c r="C43" s="22">
        <v>0</v>
      </c>
      <c r="D43" s="23">
        <f>C43/Q43</f>
        <v>0</v>
      </c>
      <c r="E43" s="22">
        <v>7.7</v>
      </c>
      <c r="F43" s="22">
        <v>0</v>
      </c>
      <c r="G43" s="22">
        <f t="shared" si="0"/>
        <v>0</v>
      </c>
      <c r="H43" s="22">
        <v>7.7</v>
      </c>
      <c r="I43" s="22">
        <v>0</v>
      </c>
      <c r="J43" s="23">
        <f>I43/Q43</f>
        <v>0</v>
      </c>
      <c r="K43" s="22">
        <v>7.7</v>
      </c>
      <c r="L43" s="22">
        <v>0</v>
      </c>
      <c r="M43" s="23">
        <f>L43/Q43</f>
        <v>0</v>
      </c>
      <c r="N43" s="22">
        <v>7.7</v>
      </c>
      <c r="Q43" s="35">
        <v>0.91</v>
      </c>
    </row>
    <row r="44" spans="1:17" ht="13.5" thickBot="1">
      <c r="A44" s="19" t="s">
        <v>88</v>
      </c>
      <c r="B44" s="19" t="s">
        <v>62</v>
      </c>
      <c r="C44" s="23">
        <v>1734.57</v>
      </c>
      <c r="D44" s="23">
        <f>C44/Q44</f>
        <v>195.99661016949153</v>
      </c>
      <c r="E44" s="23">
        <v>18</v>
      </c>
      <c r="F44" s="23">
        <v>2958.49</v>
      </c>
      <c r="G44" s="22">
        <f>F44/Q44</f>
        <v>334.29265536723165</v>
      </c>
      <c r="H44" s="23"/>
      <c r="I44" s="23">
        <v>11719</v>
      </c>
      <c r="J44" s="23">
        <f>I44/Q44</f>
        <v>1324.180790960452</v>
      </c>
      <c r="K44" s="23">
        <v>18</v>
      </c>
      <c r="L44" s="23">
        <v>2958.49</v>
      </c>
      <c r="M44" s="23">
        <f>L44/Q44</f>
        <v>334.29265536723165</v>
      </c>
      <c r="N44" s="23">
        <v>18</v>
      </c>
      <c r="Q44" s="35">
        <v>8.85</v>
      </c>
    </row>
    <row r="45" spans="1:17" ht="13.5" thickBot="1">
      <c r="A45" s="18" t="s">
        <v>38</v>
      </c>
      <c r="B45" s="18" t="s">
        <v>63</v>
      </c>
      <c r="C45" s="22">
        <v>297.57</v>
      </c>
      <c r="D45" s="23">
        <f>C45/Q45</f>
        <v>407.63013698630135</v>
      </c>
      <c r="E45" s="22">
        <v>20</v>
      </c>
      <c r="F45" s="22">
        <v>91.68</v>
      </c>
      <c r="G45" s="22">
        <f t="shared" si="0"/>
        <v>125.58904109589042</v>
      </c>
      <c r="H45" s="22">
        <v>20</v>
      </c>
      <c r="I45" s="22">
        <v>381.15</v>
      </c>
      <c r="J45" s="23">
        <f>I45/Q45</f>
        <v>522.1232876712329</v>
      </c>
      <c r="K45" s="22">
        <v>20</v>
      </c>
      <c r="L45" s="22">
        <v>91.68</v>
      </c>
      <c r="M45" s="23">
        <f>L45/Q45</f>
        <v>125.58904109589042</v>
      </c>
      <c r="N45" s="22">
        <v>20</v>
      </c>
      <c r="Q45" s="35">
        <v>0.73</v>
      </c>
    </row>
    <row r="46" spans="1:17" ht="13.5" thickBot="1">
      <c r="A46" s="20" t="s">
        <v>39</v>
      </c>
      <c r="B46" s="20" t="s">
        <v>1</v>
      </c>
      <c r="C46" s="24">
        <v>37</v>
      </c>
      <c r="D46" s="23">
        <f>C46/Q46</f>
        <v>37</v>
      </c>
      <c r="E46" s="24" t="s">
        <v>14</v>
      </c>
      <c r="F46" s="24" t="s">
        <v>43</v>
      </c>
      <c r="G46" s="22" t="s">
        <v>78</v>
      </c>
      <c r="H46" s="24" t="s">
        <v>78</v>
      </c>
      <c r="I46" s="24">
        <v>110</v>
      </c>
      <c r="J46" s="23">
        <f>I46/Q46</f>
        <v>110</v>
      </c>
      <c r="K46" s="24" t="s">
        <v>14</v>
      </c>
      <c r="L46" s="24" t="s">
        <v>43</v>
      </c>
      <c r="M46" s="24" t="s">
        <v>14</v>
      </c>
      <c r="N46" s="24" t="s">
        <v>14</v>
      </c>
      <c r="Q46" s="36">
        <v>1</v>
      </c>
    </row>
    <row r="47" spans="1:17" ht="13.5" thickTop="1">
      <c r="A47" s="54" t="s">
        <v>82</v>
      </c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</row>
    <row r="48" spans="1:17">
      <c r="A48" s="12" t="s">
        <v>17</v>
      </c>
      <c r="B48" s="12"/>
      <c r="C48" s="2"/>
      <c r="D48" s="1"/>
      <c r="E48" s="3"/>
      <c r="F48" s="3"/>
      <c r="G48" s="3"/>
      <c r="H48" s="3"/>
      <c r="I48" s="2"/>
      <c r="J48" s="2"/>
      <c r="K48" s="7"/>
      <c r="L48" s="2"/>
      <c r="M48" s="1"/>
      <c r="N48" s="7"/>
    </row>
    <row r="49" spans="1:23" s="25" customFormat="1" ht="13.5" customHeight="1">
      <c r="A49" s="42" t="s">
        <v>83</v>
      </c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</row>
    <row r="50" spans="1:23" s="14" customFormat="1" ht="18" customHeight="1">
      <c r="A50" s="55" t="s">
        <v>79</v>
      </c>
      <c r="B50" s="56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13"/>
    </row>
    <row r="51" spans="1:23" ht="16.5" customHeight="1">
      <c r="A51" s="59" t="s">
        <v>80</v>
      </c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33"/>
      <c r="P51" s="8"/>
      <c r="Q51" s="8"/>
      <c r="R51" s="8"/>
      <c r="S51" s="8"/>
      <c r="T51" s="8"/>
      <c r="U51" s="8"/>
      <c r="V51" s="8"/>
      <c r="W51" s="8"/>
    </row>
    <row r="52" spans="1:23" ht="14.25" customHeight="1">
      <c r="A52" s="55" t="s">
        <v>81</v>
      </c>
      <c r="B52" s="56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15"/>
      <c r="P52" s="8"/>
      <c r="Q52" s="8"/>
      <c r="R52" s="8"/>
      <c r="S52" s="8"/>
      <c r="T52" s="8"/>
      <c r="U52" s="8"/>
      <c r="V52" s="8"/>
      <c r="W52" s="8"/>
    </row>
    <row r="53" spans="1:23" ht="16.5" customHeight="1">
      <c r="A53" s="62" t="s">
        <v>90</v>
      </c>
      <c r="B53" s="62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8"/>
      <c r="P53" s="8"/>
      <c r="Q53" s="8"/>
      <c r="R53" s="8"/>
      <c r="S53" s="8"/>
      <c r="T53" s="8"/>
      <c r="U53" s="8"/>
      <c r="V53" s="8"/>
      <c r="W53" s="8"/>
    </row>
    <row r="54" spans="1:23" ht="31.5" customHeight="1">
      <c r="A54" s="56"/>
      <c r="B54" s="56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8"/>
      <c r="P54" s="8"/>
      <c r="Q54" s="8"/>
      <c r="R54" s="8"/>
      <c r="S54" s="8"/>
      <c r="T54" s="8"/>
      <c r="U54" s="8"/>
      <c r="V54" s="8"/>
      <c r="W54" s="8"/>
    </row>
    <row r="55" spans="1:23" ht="20.25" customHeight="1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8"/>
      <c r="P55" s="8"/>
      <c r="Q55" s="8"/>
      <c r="R55" s="8"/>
      <c r="S55" s="8"/>
      <c r="T55" s="8"/>
      <c r="U55" s="8"/>
      <c r="V55" s="8"/>
      <c r="W55" s="8"/>
    </row>
    <row r="56" spans="1:23" ht="30" customHeight="1">
      <c r="A56" s="56"/>
      <c r="B56" s="56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8"/>
      <c r="P56" s="8"/>
      <c r="Q56" s="8"/>
      <c r="R56" s="8"/>
      <c r="S56" s="8"/>
      <c r="T56" s="8"/>
      <c r="U56" s="8"/>
      <c r="V56" s="8"/>
      <c r="W56" s="8"/>
    </row>
    <row r="57" spans="1:23" ht="31.5" customHeight="1">
      <c r="A57" s="56"/>
      <c r="B57" s="56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8"/>
      <c r="P57" s="8"/>
      <c r="Q57" s="8"/>
      <c r="R57" s="8"/>
      <c r="S57" s="8"/>
      <c r="T57" s="8"/>
      <c r="U57" s="8"/>
      <c r="V57" s="8"/>
      <c r="W57" s="8"/>
    </row>
    <row r="58" spans="1:23" ht="22.5" customHeight="1">
      <c r="A58" s="56"/>
      <c r="B58" s="56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8"/>
      <c r="P58" s="8"/>
      <c r="Q58" s="8"/>
      <c r="R58" s="8"/>
      <c r="S58" s="8"/>
      <c r="T58" s="8"/>
      <c r="U58" s="8"/>
      <c r="V58" s="8"/>
      <c r="W58" s="8"/>
    </row>
    <row r="59" spans="1:23" ht="38.25" customHeight="1">
      <c r="A59" s="58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8"/>
      <c r="P59" s="8"/>
      <c r="Q59" s="8"/>
      <c r="R59" s="8"/>
      <c r="S59" s="8"/>
      <c r="T59" s="8"/>
      <c r="U59" s="8"/>
      <c r="V59" s="8"/>
      <c r="W59" s="8"/>
    </row>
    <row r="60" spans="1:23" ht="29.25" customHeight="1">
      <c r="A60" s="56"/>
      <c r="B60" s="56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</row>
    <row r="61" spans="1:23" ht="29.25" customHeight="1">
      <c r="A61" s="58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</row>
    <row r="62" spans="1:23" ht="32.25" customHeight="1">
      <c r="A62" s="56"/>
      <c r="B62" s="56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</row>
    <row r="63" spans="1:23" ht="19.5" customHeight="1">
      <c r="A63" s="56"/>
      <c r="B63" s="56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</row>
    <row r="64" spans="1:23" ht="23.25" customHeight="1">
      <c r="A64" s="56"/>
      <c r="B64" s="56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</row>
    <row r="65" spans="1:14" ht="22.5" customHeight="1">
      <c r="A65" s="56"/>
      <c r="B65" s="56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</row>
    <row r="66" spans="1:14" ht="22.5" customHeight="1">
      <c r="A66" s="60"/>
      <c r="B66" s="60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</row>
    <row r="67" spans="1:14" ht="26.25" customHeight="1">
      <c r="A67" s="56"/>
      <c r="B67" s="56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</row>
    <row r="68" spans="1:14" ht="26.25" customHeight="1">
      <c r="A68" s="56"/>
      <c r="B68" s="56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</row>
    <row r="69" spans="1:14" s="10" customFormat="1" ht="24.75" customHeight="1">
      <c r="A69" s="56"/>
      <c r="B69" s="56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</row>
    <row r="70" spans="1:14" ht="21.75" customHeight="1">
      <c r="A70" s="56"/>
      <c r="B70" s="56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</row>
    <row r="71" spans="1:14" ht="44.25" customHeight="1">
      <c r="A71" s="56"/>
      <c r="B71" s="56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</row>
    <row r="72" spans="1:14" ht="36.75" customHeight="1">
      <c r="A72" s="56"/>
      <c r="B72" s="56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</row>
  </sheetData>
  <mergeCells count="35">
    <mergeCell ref="A72:N72"/>
    <mergeCell ref="A63:N63"/>
    <mergeCell ref="A64:N64"/>
    <mergeCell ref="A65:N65"/>
    <mergeCell ref="A67:N67"/>
    <mergeCell ref="A68:N68"/>
    <mergeCell ref="A69:N69"/>
    <mergeCell ref="A66:N66"/>
    <mergeCell ref="A70:N70"/>
    <mergeCell ref="A71:N71"/>
    <mergeCell ref="A53:N53"/>
    <mergeCell ref="A50:N50"/>
    <mergeCell ref="A62:N62"/>
    <mergeCell ref="L3:M3"/>
    <mergeCell ref="A58:N58"/>
    <mergeCell ref="A61:N61"/>
    <mergeCell ref="A59:N59"/>
    <mergeCell ref="A57:N57"/>
    <mergeCell ref="A60:N60"/>
    <mergeCell ref="A55:N55"/>
    <mergeCell ref="A52:N52"/>
    <mergeCell ref="A54:N54"/>
    <mergeCell ref="A51:N51"/>
    <mergeCell ref="A56:N56"/>
    <mergeCell ref="L2:N2"/>
    <mergeCell ref="A49:N49"/>
    <mergeCell ref="A1:N1"/>
    <mergeCell ref="C2:E2"/>
    <mergeCell ref="I2:K2"/>
    <mergeCell ref="I3:J3"/>
    <mergeCell ref="C3:D3"/>
    <mergeCell ref="A2:A4"/>
    <mergeCell ref="F2:H2"/>
    <mergeCell ref="F3:G3"/>
    <mergeCell ref="A47:N47"/>
  </mergeCells>
  <phoneticPr fontId="0" type="noConversion"/>
  <hyperlinks>
    <hyperlink ref="A53:N53" r:id="rId1" location="boxsection-d1e44188" display="* Country notes: see publication" xr:uid="{5124FCC7-5C17-4118-8532-C97F94F3B976}"/>
  </hyperlinks>
  <pageMargins left="0.23622047244094491" right="0.23622047244094491" top="0.74803149606299213" bottom="0.74803149606299213" header="0.31496062992125984" footer="0.31496062992125984"/>
  <pageSetup paperSize="9" scale="89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4.2</vt:lpstr>
      <vt:lpstr>'4.2'!Print_Area</vt:lpstr>
    </vt:vector>
  </TitlesOfParts>
  <Company>OECD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daprati_e</dc:creator>
  <cp:lastModifiedBy>Stéphane Buydens</cp:lastModifiedBy>
  <cp:lastPrinted>2014-09-19T21:09:35Z</cp:lastPrinted>
  <dcterms:created xsi:type="dcterms:W3CDTF">2004-08-31T09:34:37Z</dcterms:created>
  <dcterms:modified xsi:type="dcterms:W3CDTF">2022-12-02T15:51:04Z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-1920961778</vt:i4>
  </property>
  <property fmtid="{D5CDD505-2E9C-101B-9397-08002B2CF9AE}" pid="3" name="_EmailSubject">
    <vt:lpwstr>Tableaux Excel</vt:lpwstr>
  </property>
  <property fmtid="{D5CDD505-2E9C-101B-9397-08002B2CF9AE}" pid="4" name="_AuthorEmail">
    <vt:lpwstr>Stephane.BUYDENS@oecd.org</vt:lpwstr>
  </property>
  <property fmtid="{D5CDD505-2E9C-101B-9397-08002B2CF9AE}" pid="5" name="_AuthorEmailDisplayName">
    <vt:lpwstr>BUYDENS Stéphane, CTP/TAE</vt:lpwstr>
  </property>
  <property fmtid="{D5CDD505-2E9C-101B-9397-08002B2CF9AE}" pid="6" name="_ReviewingToolsShownOnce">
    <vt:lpwstr/>
  </property>
</Properties>
</file>