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lic\TPS\1_CONSUMPTION TAXES UNIT\Tax Database\2022\"/>
    </mc:Choice>
  </mc:AlternateContent>
  <xr:revisionPtr revIDLastSave="0" documentId="8_{A95F05B6-29A9-4789-BA16-FA1C042D2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" sheetId="1" r:id="rId1"/>
    <sheet name="Sheet1" sheetId="2" r:id="rId2"/>
    <sheet name="Sheet2" sheetId="3" r:id="rId3"/>
  </sheets>
  <definedNames>
    <definedName name="_xlnm.Print_Area" localSheetId="0">'4.1'!$A$1:$K$73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7" i="1" l="1"/>
  <c r="G26" i="1"/>
  <c r="G41" i="1" l="1"/>
  <c r="D61" i="1" l="1"/>
  <c r="G57" i="1"/>
  <c r="D47" i="1"/>
  <c r="G46" i="1"/>
  <c r="D46" i="1"/>
  <c r="G49" i="1"/>
  <c r="G48" i="1"/>
  <c r="I31" i="1"/>
  <c r="I62" i="1"/>
  <c r="G56" i="1"/>
  <c r="G37" i="1"/>
  <c r="G36" i="1"/>
  <c r="G35" i="1"/>
  <c r="G34" i="1"/>
  <c r="G33" i="1"/>
  <c r="G32" i="1"/>
  <c r="G31" i="1"/>
  <c r="G30" i="1"/>
  <c r="G29" i="1"/>
  <c r="G28" i="1"/>
  <c r="G27" i="1"/>
  <c r="G22" i="1"/>
  <c r="G21" i="1"/>
  <c r="G20" i="1"/>
  <c r="G19" i="1"/>
  <c r="G18" i="1"/>
  <c r="G13" i="1"/>
  <c r="G12" i="1"/>
  <c r="G11" i="1"/>
  <c r="G10" i="1"/>
  <c r="G9" i="1"/>
  <c r="G8" i="1"/>
  <c r="G7" i="1"/>
  <c r="G6" i="1"/>
  <c r="D62" i="1"/>
  <c r="D59" i="1"/>
  <c r="D57" i="1"/>
  <c r="D56" i="1"/>
  <c r="D54" i="1"/>
  <c r="D52" i="1"/>
  <c r="D48" i="1"/>
  <c r="D41" i="1"/>
  <c r="D40" i="1"/>
  <c r="D39" i="1"/>
  <c r="D37" i="1"/>
  <c r="D36" i="1"/>
  <c r="D32" i="1"/>
  <c r="D31" i="1"/>
  <c r="D27" i="1"/>
  <c r="D26" i="1"/>
  <c r="D23" i="1"/>
  <c r="D18" i="1"/>
  <c r="D9" i="1"/>
  <c r="G5" i="1"/>
  <c r="D5" i="1"/>
</calcChain>
</file>

<file path=xl/sharedStrings.xml><?xml version="1.0" encoding="utf-8"?>
<sst xmlns="http://schemas.openxmlformats.org/spreadsheetml/2006/main" count="253" uniqueCount="113">
  <si>
    <t>VAT rate</t>
  </si>
  <si>
    <t>National currency</t>
  </si>
  <si>
    <t>USD</t>
  </si>
  <si>
    <t>See note</t>
  </si>
  <si>
    <t>Yes</t>
  </si>
  <si>
    <t>No</t>
  </si>
  <si>
    <t>Hungary</t>
  </si>
  <si>
    <t>Notes:</t>
  </si>
  <si>
    <t>Germany</t>
  </si>
  <si>
    <t>Greece</t>
  </si>
  <si>
    <t>Slovak Republic</t>
  </si>
  <si>
    <t>_</t>
  </si>
  <si>
    <t>≤ 50 000</t>
  </si>
  <si>
    <t>≤ 12 500</t>
  </si>
  <si>
    <t>≤ 25 000</t>
  </si>
  <si>
    <t>≤ 75 000</t>
  </si>
  <si>
    <t>≤ 200 000</t>
  </si>
  <si>
    <t>≤ 10 000</t>
  </si>
  <si>
    <t>≤ 100 000</t>
  </si>
  <si>
    <t>≤ 150 000</t>
  </si>
  <si>
    <t>≤ 3 700</t>
  </si>
  <si>
    <t>≤ 20 000</t>
  </si>
  <si>
    <t>&lt; 200 000</t>
  </si>
  <si>
    <t>≤ 30 000</t>
  </si>
  <si>
    <t>≤ 5 000</t>
  </si>
  <si>
    <t>≤ 40 000</t>
  </si>
  <si>
    <t>Australia*</t>
  </si>
  <si>
    <t>Canada*</t>
  </si>
  <si>
    <t>Chile*</t>
  </si>
  <si>
    <t>Denmark*</t>
  </si>
  <si>
    <t>Finland*</t>
  </si>
  <si>
    <t>Iceland*</t>
  </si>
  <si>
    <t>Ireland*</t>
  </si>
  <si>
    <t>Israel*</t>
  </si>
  <si>
    <t>Italy*</t>
  </si>
  <si>
    <t>Japan*</t>
  </si>
  <si>
    <t>Korea*</t>
  </si>
  <si>
    <t>Luxembourg*</t>
  </si>
  <si>
    <t>Mexico*</t>
  </si>
  <si>
    <t>Netherlands*</t>
  </si>
  <si>
    <t>New Zealand*</t>
  </si>
  <si>
    <t>Norway*</t>
  </si>
  <si>
    <t>Poland*</t>
  </si>
  <si>
    <t>Portugal*</t>
  </si>
  <si>
    <t>Slovenia*</t>
  </si>
  <si>
    <t>Spain*</t>
  </si>
  <si>
    <t>Switzerland*</t>
  </si>
  <si>
    <t>United Kingdom*</t>
  </si>
  <si>
    <t>United States*</t>
  </si>
  <si>
    <t>≤ 55 000</t>
  </si>
  <si>
    <t>%</t>
  </si>
  <si>
    <t>Country note</t>
  </si>
  <si>
    <t>Currency</t>
  </si>
  <si>
    <t>Country</t>
  </si>
  <si>
    <t>AUD</t>
  </si>
  <si>
    <t>EUR</t>
  </si>
  <si>
    <t>CAD</t>
  </si>
  <si>
    <t>CLP</t>
  </si>
  <si>
    <t>CZK</t>
  </si>
  <si>
    <t>DKK</t>
  </si>
  <si>
    <t>HUF</t>
  </si>
  <si>
    <t>ISK</t>
  </si>
  <si>
    <t>ILS</t>
  </si>
  <si>
    <t>JPY</t>
  </si>
  <si>
    <t>KRW</t>
  </si>
  <si>
    <t>MXN</t>
  </si>
  <si>
    <t>NZD</t>
  </si>
  <si>
    <t>NOK</t>
  </si>
  <si>
    <t>PLN</t>
  </si>
  <si>
    <t>SEK</t>
  </si>
  <si>
    <t>CHF</t>
  </si>
  <si>
    <t>TRY</t>
  </si>
  <si>
    <t>GBP</t>
  </si>
  <si>
    <t>Latvia*</t>
  </si>
  <si>
    <t>France*</t>
  </si>
  <si>
    <t>Lithuania</t>
  </si>
  <si>
    <t>5.0/13.0/15.0</t>
  </si>
  <si>
    <t>≤ 15 000</t>
  </si>
  <si>
    <t>≤ 2347000</t>
  </si>
  <si>
    <t>≤200 000</t>
  </si>
  <si>
    <t>Market Exchange rates 2021</t>
  </si>
  <si>
    <t>CRC</t>
  </si>
  <si>
    <r>
      <t>Excise rate per hectolitre per % abv</t>
    </r>
    <r>
      <rPr>
        <b/>
        <vertAlign val="superscript"/>
        <sz val="9"/>
        <rFont val="Helvetica"/>
      </rPr>
      <t>1</t>
    </r>
  </si>
  <si>
    <r>
      <t>Lower excise for small independent breweries  Excise rate per hectolitre per % abv</t>
    </r>
    <r>
      <rPr>
        <b/>
        <vertAlign val="superscript"/>
        <sz val="9"/>
        <rFont val="Arial"/>
        <family val="2"/>
      </rPr>
      <t>1</t>
    </r>
  </si>
  <si>
    <r>
      <t>Excise duty on low alcohol beer
Excise per hectolitre of product</t>
    </r>
    <r>
      <rPr>
        <b/>
        <vertAlign val="superscript"/>
        <sz val="9"/>
        <rFont val="Helvetica"/>
      </rPr>
      <t>2</t>
    </r>
  </si>
  <si>
    <r>
      <t>Excise rates which are progressive by strength</t>
    </r>
    <r>
      <rPr>
        <b/>
        <vertAlign val="superscript"/>
        <sz val="9"/>
        <rFont val="Helvetica"/>
      </rPr>
      <t>3</t>
    </r>
  </si>
  <si>
    <r>
      <t>Annual production (hl)</t>
    </r>
    <r>
      <rPr>
        <b/>
        <vertAlign val="superscript"/>
        <sz val="9"/>
        <rFont val="Helvetica"/>
      </rPr>
      <t>4</t>
    </r>
  </si>
  <si>
    <t xml:space="preserve">1. % abv = percentage of pure alcohol by volume at 20°C. In some countries the excise rate on beer is calculated per hectolitre per degree Plato. For ease of reading, all amounts have been converted in % abv. There is no precise conversion between degrees Plato and % abv but for tax purposes it is often assumed that 1% abv is equivalent to 2.5 degrees Plato. As a result, tax rates expressed in degree Plato have been multiplied by 2.5 to obtain the % abv.
</t>
  </si>
  <si>
    <t>Conversion of national currency in USD: conversion rates are average market rates (2021) published in OECD Monthly Monetary Statistics (stats.oecd.org)</t>
  </si>
  <si>
    <t>Source:  National Delegates;  position as at 1 January 2022</t>
  </si>
  <si>
    <t>2. Beer with an alcoholic degree below a certain % alcohol by volume is either taxed at a lower rate or untaxed in some jurisdictions. Some (like the EU) do not consider beer with a low alcoholic content (e.g. less than 0.5% abv. In the EU) a beer and it is not subject to excise duty.</t>
  </si>
  <si>
    <t>3. Progressive excise rate by strength covers situations where the excise duty per hectolitre per % abv is higher for products with a higher %abv</t>
  </si>
  <si>
    <t>4. The annual production in hectolitre must be understood in tranches e.g. “≤ 10 000” in a first row and “≤ 20 000” in the row below must be understood as “production up to 10 000” and “production between 10 000 and 20 000”.</t>
  </si>
  <si>
    <t>Belgium*</t>
  </si>
  <si>
    <t>Austria*</t>
  </si>
  <si>
    <t>COP</t>
  </si>
  <si>
    <t>Colombia*</t>
  </si>
  <si>
    <t>Costa Rica*</t>
  </si>
  <si>
    <t>Czech Republic*</t>
  </si>
  <si>
    <t>0.00/3.85</t>
  </si>
  <si>
    <t>Estonia*</t>
  </si>
  <si>
    <t>0.00 - 24.75</t>
  </si>
  <si>
    <t>0.00 - 29.12</t>
  </si>
  <si>
    <t>0.00   Country note</t>
  </si>
  <si>
    <t>0.00 Country note</t>
  </si>
  <si>
    <t>0.00  Country note</t>
  </si>
  <si>
    <t>Sweden*</t>
  </si>
  <si>
    <t>Türkiye*</t>
  </si>
  <si>
    <t>≤ 60 000</t>
  </si>
  <si>
    <t>Annex Table 3.A.1. Taxation of beer</t>
  </si>
  <si>
    <t>≤ 37 500</t>
  </si>
  <si>
    <t>Beer as defined in the WCO Customs nomenclature under 2203</t>
  </si>
  <si>
    <t>* Country notes to this table are accessible by clicking on thids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</si>
</sst>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\ ###\ ##0.00"/>
    <numFmt numFmtId="166" formatCode="0.0"/>
  </numFmts>
  <fonts count="17" x14ac:knownFonts="1">
    <font>
      <sz val="10"/>
      <name val="Arial"/>
    </font>
    <font>
      <sz val="9"/>
      <name val="Helvetica"/>
      <family val="2"/>
    </font>
    <font>
      <b/>
      <sz val="9"/>
      <name val="Helvetica"/>
      <family val="2"/>
    </font>
    <font>
      <sz val="8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Helvetica"/>
    </font>
    <font>
      <b/>
      <sz val="9"/>
      <name val="Arial"/>
      <family val="2"/>
    </font>
    <font>
      <i/>
      <sz val="9"/>
      <name val="Helvetica"/>
      <family val="2"/>
    </font>
    <font>
      <sz val="9"/>
      <name val="Helvetica"/>
    </font>
    <font>
      <b/>
      <sz val="9"/>
      <name val="Helvetica"/>
    </font>
    <font>
      <b/>
      <vertAlign val="superscript"/>
      <sz val="9"/>
      <name val="Helvetica"/>
    </font>
    <font>
      <b/>
      <vertAlign val="superscript"/>
      <sz val="9"/>
      <name val="Arial"/>
      <family val="2"/>
    </font>
    <font>
      <sz val="8.5"/>
      <color rgb="FF000000"/>
      <name val="Arial Narrow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0" tint="-4.9989318521683403E-2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4.9989318521683403E-2"/>
      </bottom>
      <diagonal/>
    </border>
    <border>
      <left/>
      <right style="thin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/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 style="thin">
        <color theme="1"/>
      </right>
      <top style="thin">
        <color theme="0" tint="-4.9989318521683403E-2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0" tint="-4.9989318521683403E-2"/>
      </left>
      <right style="thin">
        <color theme="1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1"/>
      </top>
      <bottom style="thin">
        <color theme="0" tint="-4.9989318521683403E-2"/>
      </bottom>
      <diagonal/>
    </border>
    <border>
      <left/>
      <right/>
      <top style="thin">
        <color theme="1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0" tint="-4.9989318521683403E-2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BFBFBF"/>
      </right>
      <top style="thick">
        <color rgb="FF4E81BD"/>
      </top>
      <bottom style="medium">
        <color rgb="FF4E81BD"/>
      </bottom>
      <diagonal/>
    </border>
    <border>
      <left/>
      <right/>
      <top style="thick">
        <color rgb="FF4E81BD"/>
      </top>
      <bottom style="medium">
        <color rgb="FF4E81BD"/>
      </bottom>
      <diagonal/>
    </border>
    <border>
      <left/>
      <right style="medium">
        <color rgb="FFBFBFBF"/>
      </right>
      <top/>
      <bottom style="thick">
        <color rgb="FF4E81BD"/>
      </bottom>
      <diagonal/>
    </border>
    <border>
      <left/>
      <right/>
      <top/>
      <bottom style="thick">
        <color rgb="FF4E81BD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2" fontId="0" fillId="0" borderId="0" xfId="0" applyNumberFormat="1" applyAlignment="1">
      <alignment horizontal="right"/>
    </xf>
    <xf numFmtId="2" fontId="0" fillId="2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/>
    </xf>
    <xf numFmtId="0" fontId="11" fillId="3" borderId="9" xfId="0" applyFont="1" applyFill="1" applyBorder="1" applyAlignment="1">
      <alignment horizontal="left" wrapText="1"/>
    </xf>
    <xf numFmtId="0" fontId="7" fillId="3" borderId="9" xfId="0" applyFont="1" applyFill="1" applyBorder="1"/>
    <xf numFmtId="0" fontId="10" fillId="3" borderId="9" xfId="0" applyFont="1" applyFill="1" applyBorder="1"/>
    <xf numFmtId="0" fontId="3" fillId="3" borderId="9" xfId="0" applyFont="1" applyFill="1" applyBorder="1"/>
    <xf numFmtId="0" fontId="10" fillId="3" borderId="9" xfId="0" applyFont="1" applyFill="1" applyBorder="1" applyAlignment="1">
      <alignment horizontal="left" wrapText="1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5" fontId="1" fillId="3" borderId="12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2" fontId="1" fillId="3" borderId="12" xfId="0" applyNumberFormat="1" applyFont="1" applyFill="1" applyBorder="1" applyAlignment="1">
      <alignment horizontal="right"/>
    </xf>
    <xf numFmtId="2" fontId="1" fillId="3" borderId="17" xfId="0" applyNumberFormat="1" applyFont="1" applyFill="1" applyBorder="1" applyAlignment="1">
      <alignment horizontal="right"/>
    </xf>
    <xf numFmtId="10" fontId="1" fillId="3" borderId="12" xfId="0" applyNumberFormat="1" applyFont="1" applyFill="1" applyBorder="1" applyAlignment="1">
      <alignment horizontal="right"/>
    </xf>
    <xf numFmtId="2" fontId="1" fillId="3" borderId="12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7" fillId="3" borderId="12" xfId="0" applyFont="1" applyFill="1" applyBorder="1"/>
    <xf numFmtId="2" fontId="7" fillId="3" borderId="12" xfId="0" applyNumberFormat="1" applyFont="1" applyFill="1" applyBorder="1"/>
    <xf numFmtId="2" fontId="7" fillId="3" borderId="12" xfId="0" applyNumberFormat="1" applyFont="1" applyFill="1" applyBorder="1" applyAlignment="1">
      <alignment horizontal="right"/>
    </xf>
    <xf numFmtId="165" fontId="1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/>
    <xf numFmtId="164" fontId="1" fillId="3" borderId="12" xfId="0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center"/>
    </xf>
    <xf numFmtId="0" fontId="1" fillId="3" borderId="12" xfId="0" applyFont="1" applyFill="1" applyBorder="1"/>
    <xf numFmtId="2" fontId="1" fillId="3" borderId="17" xfId="0" applyNumberFormat="1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/>
    <xf numFmtId="166" fontId="1" fillId="3" borderId="12" xfId="0" applyNumberFormat="1" applyFont="1" applyFill="1" applyBorder="1" applyAlignment="1">
      <alignment horizontal="right"/>
    </xf>
    <xf numFmtId="166" fontId="1" fillId="3" borderId="12" xfId="0" quotePrefix="1" applyNumberFormat="1" applyFont="1" applyFill="1" applyBorder="1" applyAlignment="1">
      <alignment horizontal="right"/>
    </xf>
    <xf numFmtId="166" fontId="1" fillId="3" borderId="12" xfId="0" applyNumberFormat="1" applyFont="1" applyFill="1" applyBorder="1"/>
    <xf numFmtId="0" fontId="0" fillId="0" borderId="20" xfId="0" applyFill="1" applyBorder="1"/>
    <xf numFmtId="0" fontId="7" fillId="0" borderId="19" xfId="0" applyFont="1" applyBorder="1" applyAlignment="1">
      <alignment horizontal="center" wrapText="1"/>
    </xf>
    <xf numFmtId="0" fontId="1" fillId="3" borderId="21" xfId="0" applyFont="1" applyFill="1" applyBorder="1"/>
    <xf numFmtId="0" fontId="1" fillId="3" borderId="15" xfId="0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2" fontId="7" fillId="3" borderId="15" xfId="0" applyNumberFormat="1" applyFont="1" applyFill="1" applyBorder="1"/>
    <xf numFmtId="0" fontId="7" fillId="3" borderId="15" xfId="0" applyFont="1" applyFill="1" applyBorder="1"/>
    <xf numFmtId="2" fontId="1" fillId="3" borderId="15" xfId="0" applyNumberFormat="1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166" fontId="1" fillId="3" borderId="15" xfId="0" applyNumberFormat="1" applyFont="1" applyFill="1" applyBorder="1" applyAlignment="1">
      <alignment horizontal="right"/>
    </xf>
    <xf numFmtId="0" fontId="0" fillId="0" borderId="20" xfId="0" applyFill="1" applyBorder="1" applyAlignment="1">
      <alignment wrapText="1"/>
    </xf>
    <xf numFmtId="0" fontId="0" fillId="0" borderId="13" xfId="0" applyFill="1" applyBorder="1"/>
    <xf numFmtId="0" fontId="2" fillId="0" borderId="22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1" fillId="3" borderId="18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right"/>
    </xf>
    <xf numFmtId="0" fontId="7" fillId="3" borderId="16" xfId="0" applyFont="1" applyFill="1" applyBorder="1" applyAlignment="1">
      <alignment horizontal="right"/>
    </xf>
    <xf numFmtId="2" fontId="1" fillId="3" borderId="18" xfId="0" applyNumberFormat="1" applyFont="1" applyFill="1" applyBorder="1" applyAlignment="1">
      <alignment horizontal="right"/>
    </xf>
    <xf numFmtId="0" fontId="7" fillId="3" borderId="18" xfId="0" applyFont="1" applyFill="1" applyBorder="1"/>
    <xf numFmtId="2" fontId="1" fillId="3" borderId="16" xfId="0" applyNumberFormat="1" applyFont="1" applyFill="1" applyBorder="1" applyAlignment="1">
      <alignment horizontal="center"/>
    </xf>
    <xf numFmtId="165" fontId="1" fillId="3" borderId="18" xfId="0" applyNumberFormat="1" applyFont="1" applyFill="1" applyBorder="1" applyAlignment="1">
      <alignment horizontal="center"/>
    </xf>
    <xf numFmtId="166" fontId="1" fillId="3" borderId="18" xfId="0" applyNumberFormat="1" applyFont="1" applyFill="1" applyBorder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0" fillId="0" borderId="6" xfId="0" applyFill="1" applyBorder="1"/>
    <xf numFmtId="2" fontId="1" fillId="3" borderId="31" xfId="0" applyNumberFormat="1" applyFont="1" applyFill="1" applyBorder="1" applyAlignment="1">
      <alignment horizontal="center"/>
    </xf>
    <xf numFmtId="0" fontId="0" fillId="0" borderId="33" xfId="0" applyFill="1" applyBorder="1"/>
    <xf numFmtId="0" fontId="3" fillId="0" borderId="34" xfId="0" applyFont="1" applyFill="1" applyBorder="1"/>
    <xf numFmtId="0" fontId="3" fillId="0" borderId="0" xfId="0" applyFont="1" applyFill="1" applyBorder="1"/>
    <xf numFmtId="2" fontId="1" fillId="3" borderId="12" xfId="0" applyNumberFormat="1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5" fillId="0" borderId="35" xfId="0" applyFont="1" applyBorder="1" applyAlignment="1">
      <alignment horizontal="right" vertical="center" wrapText="1"/>
    </xf>
    <xf numFmtId="0" fontId="15" fillId="0" borderId="36" xfId="0" applyFont="1" applyBorder="1" applyAlignment="1">
      <alignment horizontal="right" vertical="center" wrapText="1"/>
    </xf>
    <xf numFmtId="0" fontId="15" fillId="0" borderId="37" xfId="0" applyFont="1" applyBorder="1" applyAlignment="1">
      <alignment horizontal="right" vertical="center" wrapText="1"/>
    </xf>
    <xf numFmtId="0" fontId="15" fillId="0" borderId="38" xfId="0" applyFont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top" wrapText="1"/>
    </xf>
    <xf numFmtId="0" fontId="1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left"/>
    </xf>
    <xf numFmtId="0" fontId="10" fillId="3" borderId="32" xfId="0" applyFont="1" applyFill="1" applyBorder="1" applyAlignment="1">
      <alignment horizontal="left"/>
    </xf>
    <xf numFmtId="0" fontId="10" fillId="3" borderId="29" xfId="0" applyFont="1" applyFill="1" applyBorder="1" applyAlignment="1">
      <alignment horizontal="left"/>
    </xf>
    <xf numFmtId="0" fontId="10" fillId="3" borderId="30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1" fillId="3" borderId="30" xfId="0" applyFont="1" applyFill="1" applyBorder="1" applyAlignment="1">
      <alignment horizontal="left" wrapText="1"/>
    </xf>
    <xf numFmtId="0" fontId="11" fillId="3" borderId="14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/>
    </xf>
    <xf numFmtId="0" fontId="16" fillId="3" borderId="30" xfId="1" applyFill="1" applyBorder="1" applyAlignment="1">
      <alignment horizontal="left"/>
    </xf>
    <xf numFmtId="0" fontId="16" fillId="3" borderId="14" xfId="1" applyFill="1" applyBorder="1" applyAlignment="1">
      <alignment horizontal="left"/>
    </xf>
    <xf numFmtId="0" fontId="16" fillId="3" borderId="10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cd-ilibrary.org/sites/6525a942-en/1/3/3/index.html?itemId=/content/publication/6525a942-en&amp;_csp_=9be05a02fe0e4dbe2c458d53fbfba33b&amp;itemIGO=oecd&amp;itemContentType=bo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3"/>
  <sheetViews>
    <sheetView tabSelected="1" topLeftCell="A55" zoomScale="90" zoomScaleNormal="90" workbookViewId="0">
      <selection activeCell="A72" sqref="A72:M72"/>
    </sheetView>
  </sheetViews>
  <sheetFormatPr defaultColWidth="9.140625" defaultRowHeight="12.75" x14ac:dyDescent="0.2"/>
  <cols>
    <col min="1" max="1" width="14.85546875" style="2" customWidth="1"/>
    <col min="2" max="2" width="10.5703125" style="2" customWidth="1"/>
    <col min="3" max="3" width="12.28515625" style="2" customWidth="1"/>
    <col min="4" max="4" width="11.42578125" style="2" bestFit="1" customWidth="1"/>
    <col min="5" max="5" width="20.5703125" style="2" customWidth="1"/>
    <col min="6" max="6" width="12.140625" style="2" customWidth="1"/>
    <col min="7" max="7" width="12.42578125" style="2" customWidth="1"/>
    <col min="8" max="8" width="11.5703125" style="2" customWidth="1"/>
    <col min="9" max="9" width="13" style="2" customWidth="1"/>
    <col min="10" max="10" width="12.28515625" style="2" customWidth="1"/>
    <col min="11" max="12" width="18.42578125" style="2" customWidth="1"/>
    <col min="13" max="16384" width="9.140625" style="2"/>
  </cols>
  <sheetData>
    <row r="1" spans="1:18" ht="14.25" customHeight="1" x14ac:dyDescent="0.2">
      <c r="A1" s="101" t="s">
        <v>109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4"/>
    </row>
    <row r="2" spans="1:18" s="1" customFormat="1" ht="88.5" customHeight="1" x14ac:dyDescent="0.2">
      <c r="A2" s="10"/>
      <c r="B2" s="10"/>
      <c r="C2" s="103" t="s">
        <v>82</v>
      </c>
      <c r="D2" s="104"/>
      <c r="E2" s="107" t="s">
        <v>83</v>
      </c>
      <c r="F2" s="108"/>
      <c r="G2" s="109"/>
      <c r="H2" s="103" t="s">
        <v>84</v>
      </c>
      <c r="I2" s="104"/>
      <c r="J2" s="17" t="s">
        <v>0</v>
      </c>
      <c r="K2" s="9" t="s">
        <v>85</v>
      </c>
      <c r="L2" s="15"/>
      <c r="M2" s="66"/>
    </row>
    <row r="3" spans="1:18" s="3" customFormat="1" ht="47.25" customHeight="1" x14ac:dyDescent="0.2">
      <c r="A3" s="79" t="s">
        <v>53</v>
      </c>
      <c r="B3" s="80" t="s">
        <v>52</v>
      </c>
      <c r="C3" s="81" t="s">
        <v>1</v>
      </c>
      <c r="D3" s="82" t="s">
        <v>2</v>
      </c>
      <c r="E3" s="81" t="s">
        <v>86</v>
      </c>
      <c r="F3" s="83" t="s">
        <v>1</v>
      </c>
      <c r="G3" s="82" t="s">
        <v>2</v>
      </c>
      <c r="H3" s="81" t="s">
        <v>1</v>
      </c>
      <c r="I3" s="82" t="s">
        <v>2</v>
      </c>
      <c r="J3" s="84" t="s">
        <v>50</v>
      </c>
      <c r="K3" s="79"/>
      <c r="L3" s="68"/>
      <c r="M3" s="56" t="s">
        <v>80</v>
      </c>
    </row>
    <row r="4" spans="1:18" x14ac:dyDescent="0.2">
      <c r="A4" s="69" t="s">
        <v>26</v>
      </c>
      <c r="B4" s="70" t="s">
        <v>54</v>
      </c>
      <c r="C4" s="71" t="s">
        <v>51</v>
      </c>
      <c r="D4" s="72"/>
      <c r="E4" s="73" t="s">
        <v>51</v>
      </c>
      <c r="F4" s="74"/>
      <c r="G4" s="75"/>
      <c r="H4" s="76" t="s">
        <v>51</v>
      </c>
      <c r="I4" s="77"/>
      <c r="J4" s="78">
        <v>10</v>
      </c>
      <c r="K4" s="76" t="s">
        <v>4</v>
      </c>
      <c r="L4" s="35"/>
      <c r="M4" s="32">
        <v>1.33</v>
      </c>
      <c r="O4" s="12"/>
    </row>
    <row r="5" spans="1:18" x14ac:dyDescent="0.2">
      <c r="A5" s="28" t="s">
        <v>94</v>
      </c>
      <c r="B5" s="29" t="s">
        <v>55</v>
      </c>
      <c r="C5" s="33">
        <v>5</v>
      </c>
      <c r="D5" s="30">
        <f>C5/M5</f>
        <v>5.882352941176471</v>
      </c>
      <c r="E5" s="36" t="s">
        <v>13</v>
      </c>
      <c r="F5" s="39">
        <v>3</v>
      </c>
      <c r="G5" s="40">
        <f>F5/M5</f>
        <v>3.5294117647058822</v>
      </c>
      <c r="H5" s="49">
        <v>0</v>
      </c>
      <c r="I5" s="42">
        <v>0</v>
      </c>
      <c r="J5" s="51">
        <v>20</v>
      </c>
      <c r="K5" s="48" t="s">
        <v>5</v>
      </c>
      <c r="L5" s="35"/>
      <c r="M5" s="40">
        <v>0.85</v>
      </c>
      <c r="O5" s="13"/>
      <c r="Q5" s="55"/>
      <c r="R5" s="67"/>
    </row>
    <row r="6" spans="1:18" x14ac:dyDescent="0.2">
      <c r="A6" s="28"/>
      <c r="B6" s="29"/>
      <c r="C6" s="33"/>
      <c r="D6" s="30"/>
      <c r="E6" s="36" t="s">
        <v>14</v>
      </c>
      <c r="F6" s="39">
        <v>3.5</v>
      </c>
      <c r="G6" s="40">
        <f>F6/M5</f>
        <v>4.1176470588235299</v>
      </c>
      <c r="H6" s="49"/>
      <c r="I6" s="42"/>
      <c r="J6" s="51">
        <v>20</v>
      </c>
      <c r="K6" s="48"/>
      <c r="L6" s="35"/>
      <c r="M6" s="39"/>
      <c r="O6" s="12"/>
    </row>
    <row r="7" spans="1:18" x14ac:dyDescent="0.2">
      <c r="A7" s="28"/>
      <c r="B7" s="29"/>
      <c r="C7" s="33"/>
      <c r="D7" s="30"/>
      <c r="E7" s="36" t="s">
        <v>110</v>
      </c>
      <c r="F7" s="39">
        <v>4</v>
      </c>
      <c r="G7" s="40">
        <f>F7/M5</f>
        <v>4.7058823529411766</v>
      </c>
      <c r="H7" s="49"/>
      <c r="I7" s="42"/>
      <c r="J7" s="51">
        <v>20</v>
      </c>
      <c r="K7" s="48"/>
      <c r="L7" s="35"/>
      <c r="M7" s="39"/>
      <c r="O7" s="13"/>
    </row>
    <row r="8" spans="1:18" x14ac:dyDescent="0.2">
      <c r="A8" s="28"/>
      <c r="B8" s="29"/>
      <c r="C8" s="33"/>
      <c r="D8" s="30"/>
      <c r="E8" s="36" t="s">
        <v>12</v>
      </c>
      <c r="F8" s="39">
        <v>4.5</v>
      </c>
      <c r="G8" s="40">
        <f>F8/M5</f>
        <v>5.2941176470588234</v>
      </c>
      <c r="H8" s="49"/>
      <c r="I8" s="42"/>
      <c r="J8" s="51">
        <v>20</v>
      </c>
      <c r="K8" s="48"/>
      <c r="L8" s="35"/>
      <c r="M8" s="39"/>
      <c r="O8" s="12"/>
    </row>
    <row r="9" spans="1:18" x14ac:dyDescent="0.2">
      <c r="A9" s="28" t="s">
        <v>93</v>
      </c>
      <c r="B9" s="29" t="s">
        <v>55</v>
      </c>
      <c r="C9" s="33">
        <v>5.01</v>
      </c>
      <c r="D9" s="30">
        <f>C9/M9</f>
        <v>5.894117647058823</v>
      </c>
      <c r="E9" s="36" t="s">
        <v>13</v>
      </c>
      <c r="F9" s="39">
        <v>4.3600000000000003</v>
      </c>
      <c r="G9" s="40">
        <f>F9/M9</f>
        <v>5.1294117647058828</v>
      </c>
      <c r="H9" s="49">
        <v>0</v>
      </c>
      <c r="I9" s="42">
        <v>0</v>
      </c>
      <c r="J9" s="51">
        <v>21</v>
      </c>
      <c r="K9" s="48" t="s">
        <v>5</v>
      </c>
      <c r="L9" s="35"/>
      <c r="M9" s="32">
        <v>0.85</v>
      </c>
      <c r="O9" s="13"/>
    </row>
    <row r="10" spans="1:18" x14ac:dyDescent="0.2">
      <c r="A10" s="28"/>
      <c r="B10" s="29"/>
      <c r="C10" s="33"/>
      <c r="D10" s="30"/>
      <c r="E10" s="36" t="s">
        <v>14</v>
      </c>
      <c r="F10" s="40">
        <v>4.5</v>
      </c>
      <c r="G10" s="40">
        <f>F10/M9</f>
        <v>5.2941176470588234</v>
      </c>
      <c r="H10" s="49"/>
      <c r="I10" s="42"/>
      <c r="J10" s="51">
        <v>21</v>
      </c>
      <c r="K10" s="48"/>
      <c r="L10" s="35"/>
      <c r="M10" s="39"/>
      <c r="O10" s="12"/>
    </row>
    <row r="11" spans="1:18" x14ac:dyDescent="0.2">
      <c r="A11" s="28"/>
      <c r="B11" s="29"/>
      <c r="C11" s="33"/>
      <c r="D11" s="30"/>
      <c r="E11" s="36" t="s">
        <v>12</v>
      </c>
      <c r="F11" s="39">
        <v>4.6500000000000004</v>
      </c>
      <c r="G11" s="40">
        <f>F11/M9</f>
        <v>5.4705882352941186</v>
      </c>
      <c r="H11" s="49"/>
      <c r="I11" s="42"/>
      <c r="J11" s="51">
        <v>21</v>
      </c>
      <c r="K11" s="48"/>
      <c r="L11" s="35"/>
      <c r="M11" s="39"/>
      <c r="O11" s="13"/>
    </row>
    <row r="12" spans="1:18" x14ac:dyDescent="0.2">
      <c r="A12" s="28"/>
      <c r="B12" s="29"/>
      <c r="C12" s="33"/>
      <c r="D12" s="30"/>
      <c r="E12" s="36" t="s">
        <v>15</v>
      </c>
      <c r="F12" s="40">
        <v>4.79</v>
      </c>
      <c r="G12" s="40">
        <f>F12/M9</f>
        <v>5.6352941176470592</v>
      </c>
      <c r="H12" s="49"/>
      <c r="I12" s="42"/>
      <c r="J12" s="51">
        <v>21</v>
      </c>
      <c r="K12" s="48"/>
      <c r="L12" s="35"/>
      <c r="M12" s="39"/>
      <c r="O12" s="12"/>
    </row>
    <row r="13" spans="1:18" x14ac:dyDescent="0.2">
      <c r="A13" s="28"/>
      <c r="B13" s="29"/>
      <c r="C13" s="33"/>
      <c r="D13" s="30"/>
      <c r="E13" s="36" t="s">
        <v>16</v>
      </c>
      <c r="F13" s="39">
        <v>4.9400000000000004</v>
      </c>
      <c r="G13" s="40">
        <f>F13/M9</f>
        <v>5.8117647058823536</v>
      </c>
      <c r="H13" s="49"/>
      <c r="I13" s="42"/>
      <c r="J13" s="51">
        <v>21</v>
      </c>
      <c r="K13" s="48"/>
      <c r="L13" s="35"/>
      <c r="M13" s="39"/>
      <c r="O13" s="13"/>
    </row>
    <row r="14" spans="1:18" x14ac:dyDescent="0.2">
      <c r="A14" s="28" t="s">
        <v>27</v>
      </c>
      <c r="B14" s="29" t="s">
        <v>56</v>
      </c>
      <c r="C14" s="33" t="s">
        <v>51</v>
      </c>
      <c r="D14" s="30"/>
      <c r="E14" s="36" t="s">
        <v>51</v>
      </c>
      <c r="F14" s="40"/>
      <c r="G14" s="40"/>
      <c r="H14" s="49" t="s">
        <v>51</v>
      </c>
      <c r="I14" s="42"/>
      <c r="J14" s="52" t="s">
        <v>76</v>
      </c>
      <c r="K14" s="48" t="s">
        <v>4</v>
      </c>
      <c r="L14" s="35"/>
      <c r="M14" s="39">
        <v>1.25</v>
      </c>
      <c r="O14" s="12"/>
    </row>
    <row r="15" spans="1:18" x14ac:dyDescent="0.2">
      <c r="A15" s="28" t="s">
        <v>28</v>
      </c>
      <c r="B15" s="29" t="s">
        <v>57</v>
      </c>
      <c r="C15" s="33" t="s">
        <v>51</v>
      </c>
      <c r="D15" s="30"/>
      <c r="E15" s="36" t="s">
        <v>51</v>
      </c>
      <c r="F15" s="39"/>
      <c r="G15" s="39"/>
      <c r="H15" s="49" t="s">
        <v>51</v>
      </c>
      <c r="I15" s="42"/>
      <c r="J15" s="52">
        <v>19</v>
      </c>
      <c r="K15" s="48" t="s">
        <v>5</v>
      </c>
      <c r="L15" s="35"/>
      <c r="M15" s="32">
        <v>758.95</v>
      </c>
      <c r="O15" s="13"/>
    </row>
    <row r="16" spans="1:18" x14ac:dyDescent="0.2">
      <c r="A16" s="28" t="s">
        <v>96</v>
      </c>
      <c r="B16" s="29" t="s">
        <v>95</v>
      </c>
      <c r="C16" s="33" t="s">
        <v>51</v>
      </c>
      <c r="D16" s="30"/>
      <c r="E16" s="36" t="s">
        <v>51</v>
      </c>
      <c r="F16" s="39"/>
      <c r="G16" s="39"/>
      <c r="H16" s="49" t="s">
        <v>51</v>
      </c>
      <c r="I16" s="42"/>
      <c r="J16" s="52">
        <v>19</v>
      </c>
      <c r="K16" s="48" t="s">
        <v>5</v>
      </c>
      <c r="L16" s="35"/>
      <c r="M16" s="32">
        <v>3743.59</v>
      </c>
      <c r="O16" s="13"/>
    </row>
    <row r="17" spans="1:18" x14ac:dyDescent="0.2">
      <c r="A17" s="28" t="s">
        <v>97</v>
      </c>
      <c r="B17" s="29" t="s">
        <v>81</v>
      </c>
      <c r="C17" s="33" t="s">
        <v>51</v>
      </c>
      <c r="D17" s="30"/>
      <c r="E17" s="36" t="s">
        <v>51</v>
      </c>
      <c r="F17" s="39"/>
      <c r="G17" s="39"/>
      <c r="H17" s="49" t="s">
        <v>51</v>
      </c>
      <c r="I17" s="42"/>
      <c r="J17" s="52">
        <v>13</v>
      </c>
      <c r="K17" s="48" t="s">
        <v>4</v>
      </c>
      <c r="L17" s="35"/>
      <c r="M17" s="32">
        <v>620.79</v>
      </c>
      <c r="O17" s="13"/>
    </row>
    <row r="18" spans="1:18" x14ac:dyDescent="0.2">
      <c r="A18" s="28" t="s">
        <v>98</v>
      </c>
      <c r="B18" s="29" t="s">
        <v>58</v>
      </c>
      <c r="C18" s="33">
        <v>80</v>
      </c>
      <c r="D18" s="30">
        <f>C18/M18</f>
        <v>3.6900369003690039</v>
      </c>
      <c r="E18" s="36" t="s">
        <v>17</v>
      </c>
      <c r="F18" s="40">
        <v>40</v>
      </c>
      <c r="G18" s="40">
        <f>F18/M18</f>
        <v>1.8450184501845019</v>
      </c>
      <c r="H18" s="49">
        <v>0</v>
      </c>
      <c r="I18" s="35">
        <v>0</v>
      </c>
      <c r="J18" s="51">
        <v>21</v>
      </c>
      <c r="K18" s="48" t="s">
        <v>5</v>
      </c>
      <c r="L18" s="35"/>
      <c r="M18" s="39">
        <v>21.68</v>
      </c>
      <c r="O18" s="12"/>
    </row>
    <row r="19" spans="1:18" x14ac:dyDescent="0.2">
      <c r="A19" s="28"/>
      <c r="B19" s="29"/>
      <c r="C19" s="33"/>
      <c r="D19" s="30"/>
      <c r="E19" s="36" t="s">
        <v>12</v>
      </c>
      <c r="F19" s="40">
        <v>48</v>
      </c>
      <c r="G19" s="40">
        <f>F19/M18</f>
        <v>2.2140221402214024</v>
      </c>
      <c r="H19" s="49"/>
      <c r="I19" s="35"/>
      <c r="J19" s="51">
        <v>21</v>
      </c>
      <c r="K19" s="48"/>
      <c r="L19" s="35"/>
      <c r="M19" s="39"/>
      <c r="O19" s="13"/>
    </row>
    <row r="20" spans="1:18" x14ac:dyDescent="0.2">
      <c r="A20" s="28"/>
      <c r="B20" s="29"/>
      <c r="C20" s="33"/>
      <c r="D20" s="30"/>
      <c r="E20" s="36" t="s">
        <v>18</v>
      </c>
      <c r="F20" s="40">
        <v>56</v>
      </c>
      <c r="G20" s="40">
        <f>F20/M18</f>
        <v>2.5830258302583027</v>
      </c>
      <c r="H20" s="49"/>
      <c r="I20" s="35"/>
      <c r="J20" s="51">
        <v>21</v>
      </c>
      <c r="K20" s="48"/>
      <c r="L20" s="35"/>
      <c r="M20" s="39"/>
      <c r="O20" s="12"/>
    </row>
    <row r="21" spans="1:18" x14ac:dyDescent="0.2">
      <c r="A21" s="28"/>
      <c r="B21" s="29"/>
      <c r="C21" s="33"/>
      <c r="D21" s="30"/>
      <c r="E21" s="36" t="s">
        <v>19</v>
      </c>
      <c r="F21" s="40">
        <v>64</v>
      </c>
      <c r="G21" s="40">
        <f>F21/M18</f>
        <v>2.9520295202952029</v>
      </c>
      <c r="H21" s="49"/>
      <c r="I21" s="35"/>
      <c r="J21" s="51">
        <v>21</v>
      </c>
      <c r="K21" s="48"/>
      <c r="L21" s="35"/>
      <c r="M21" s="39"/>
      <c r="O21" s="13"/>
    </row>
    <row r="22" spans="1:18" x14ac:dyDescent="0.2">
      <c r="A22" s="28"/>
      <c r="B22" s="29"/>
      <c r="C22" s="33"/>
      <c r="D22" s="30"/>
      <c r="E22" s="36" t="s">
        <v>16</v>
      </c>
      <c r="F22" s="40">
        <v>72</v>
      </c>
      <c r="G22" s="40">
        <f>F22/M18</f>
        <v>3.3210332103321032</v>
      </c>
      <c r="H22" s="49"/>
      <c r="I22" s="35"/>
      <c r="J22" s="51">
        <v>21</v>
      </c>
      <c r="K22" s="48"/>
      <c r="L22" s="35"/>
      <c r="M22" s="39"/>
      <c r="O22" s="12"/>
    </row>
    <row r="23" spans="1:18" x14ac:dyDescent="0.2">
      <c r="A23" s="28" t="s">
        <v>29</v>
      </c>
      <c r="B23" s="29" t="s">
        <v>59</v>
      </c>
      <c r="C23" s="33">
        <v>48.74</v>
      </c>
      <c r="D23" s="30">
        <f>C23/M23</f>
        <v>7.7488076311605729</v>
      </c>
      <c r="E23" s="36" t="s">
        <v>20</v>
      </c>
      <c r="F23" s="41" t="s">
        <v>51</v>
      </c>
      <c r="G23" s="39"/>
      <c r="H23" s="48">
        <v>0</v>
      </c>
      <c r="I23" s="35">
        <v>0</v>
      </c>
      <c r="J23" s="51">
        <v>25</v>
      </c>
      <c r="K23" s="48" t="s">
        <v>5</v>
      </c>
      <c r="L23" s="35"/>
      <c r="M23" s="32">
        <v>6.29</v>
      </c>
      <c r="O23" s="13"/>
    </row>
    <row r="24" spans="1:18" x14ac:dyDescent="0.2">
      <c r="A24" s="28"/>
      <c r="B24" s="29"/>
      <c r="C24" s="33"/>
      <c r="D24" s="30"/>
      <c r="E24" s="36" t="s">
        <v>21</v>
      </c>
      <c r="F24" s="41" t="s">
        <v>51</v>
      </c>
      <c r="G24" s="39"/>
      <c r="H24" s="48"/>
      <c r="I24" s="35"/>
      <c r="J24" s="51">
        <v>25</v>
      </c>
      <c r="K24" s="48"/>
      <c r="L24" s="35"/>
      <c r="M24" s="39"/>
      <c r="O24" s="12"/>
    </row>
    <row r="25" spans="1:18" x14ac:dyDescent="0.2">
      <c r="A25" s="28"/>
      <c r="B25" s="29"/>
      <c r="C25" s="33"/>
      <c r="D25" s="30"/>
      <c r="E25" s="36" t="s">
        <v>22</v>
      </c>
      <c r="F25" s="41" t="s">
        <v>51</v>
      </c>
      <c r="G25" s="39"/>
      <c r="H25" s="48"/>
      <c r="I25" s="35"/>
      <c r="J25" s="51">
        <v>25</v>
      </c>
      <c r="K25" s="48"/>
      <c r="L25" s="35"/>
      <c r="M25" s="39"/>
      <c r="O25" s="13"/>
    </row>
    <row r="26" spans="1:18" x14ac:dyDescent="0.2">
      <c r="A26" s="28" t="s">
        <v>100</v>
      </c>
      <c r="B26" s="29" t="s">
        <v>55</v>
      </c>
      <c r="C26" s="33">
        <v>12.7</v>
      </c>
      <c r="D26" s="30">
        <f>C26/M26</f>
        <v>14.941176470588236</v>
      </c>
      <c r="E26" s="36" t="s">
        <v>77</v>
      </c>
      <c r="F26" s="40">
        <v>6.35</v>
      </c>
      <c r="G26" s="40">
        <f>F26/M26</f>
        <v>7.4705882352941178</v>
      </c>
      <c r="H26" s="48">
        <v>0</v>
      </c>
      <c r="I26" s="35">
        <v>0</v>
      </c>
      <c r="J26" s="51">
        <v>20</v>
      </c>
      <c r="K26" s="48" t="s">
        <v>5</v>
      </c>
      <c r="L26" s="35"/>
      <c r="M26" s="41">
        <v>0.85</v>
      </c>
      <c r="O26" s="12"/>
    </row>
    <row r="27" spans="1:18" x14ac:dyDescent="0.2">
      <c r="A27" s="28" t="s">
        <v>30</v>
      </c>
      <c r="B27" s="29" t="s">
        <v>55</v>
      </c>
      <c r="C27" s="33">
        <v>38.049999999999997</v>
      </c>
      <c r="D27" s="30">
        <f>C27/M27</f>
        <v>44.764705882352942</v>
      </c>
      <c r="E27" s="36" t="s">
        <v>24</v>
      </c>
      <c r="F27" s="40">
        <v>19.03</v>
      </c>
      <c r="G27" s="40">
        <f>F27/M27</f>
        <v>22.388235294117649</v>
      </c>
      <c r="H27" s="48" t="s">
        <v>101</v>
      </c>
      <c r="I27" s="42" t="s">
        <v>102</v>
      </c>
      <c r="J27" s="51">
        <v>24</v>
      </c>
      <c r="K27" s="48" t="s">
        <v>5</v>
      </c>
      <c r="L27" s="35"/>
      <c r="M27" s="32">
        <v>0.85</v>
      </c>
      <c r="O27" s="13"/>
    </row>
    <row r="28" spans="1:18" x14ac:dyDescent="0.2">
      <c r="A28" s="28"/>
      <c r="B28" s="29"/>
      <c r="C28" s="33"/>
      <c r="D28" s="30"/>
      <c r="E28" s="36" t="s">
        <v>23</v>
      </c>
      <c r="F28" s="40">
        <v>26.64</v>
      </c>
      <c r="G28" s="40">
        <f>F28/M27</f>
        <v>31.341176470588238</v>
      </c>
      <c r="H28" s="48"/>
      <c r="I28" s="42"/>
      <c r="J28" s="51">
        <v>24</v>
      </c>
      <c r="K28" s="48"/>
      <c r="L28" s="35"/>
      <c r="M28" s="39"/>
      <c r="O28" s="12"/>
    </row>
    <row r="29" spans="1:18" x14ac:dyDescent="0.2">
      <c r="A29" s="28"/>
      <c r="B29" s="29"/>
      <c r="C29" s="33"/>
      <c r="D29" s="30"/>
      <c r="E29" s="36" t="s">
        <v>49</v>
      </c>
      <c r="F29" s="40">
        <v>30.44</v>
      </c>
      <c r="G29" s="40">
        <f>F29/M27</f>
        <v>35.811764705882354</v>
      </c>
      <c r="H29" s="48"/>
      <c r="I29" s="42"/>
      <c r="J29" s="51">
        <v>24</v>
      </c>
      <c r="K29" s="48"/>
      <c r="L29" s="35"/>
      <c r="M29" s="39"/>
      <c r="O29" s="13"/>
    </row>
    <row r="30" spans="1:18" x14ac:dyDescent="0.2">
      <c r="A30" s="28"/>
      <c r="B30" s="29"/>
      <c r="C30" s="33"/>
      <c r="D30" s="30"/>
      <c r="E30" s="36" t="s">
        <v>18</v>
      </c>
      <c r="F30" s="40">
        <v>34.25</v>
      </c>
      <c r="G30" s="40">
        <f>F30/M27</f>
        <v>40.294117647058826</v>
      </c>
      <c r="H30" s="48" t="s">
        <v>99</v>
      </c>
      <c r="I30" s="42"/>
      <c r="J30" s="51">
        <v>24</v>
      </c>
      <c r="K30" s="48"/>
      <c r="L30" s="35"/>
      <c r="M30" s="39"/>
      <c r="O30" s="12"/>
    </row>
    <row r="31" spans="1:18" x14ac:dyDescent="0.2">
      <c r="A31" s="28" t="s">
        <v>74</v>
      </c>
      <c r="B31" s="29" t="s">
        <v>55</v>
      </c>
      <c r="C31" s="32">
        <v>7.7</v>
      </c>
      <c r="D31" s="30">
        <f>C31/M31</f>
        <v>9.0588235294117645</v>
      </c>
      <c r="E31" s="36" t="s">
        <v>16</v>
      </c>
      <c r="F31" s="40">
        <v>3.85</v>
      </c>
      <c r="G31" s="40">
        <f>F31/M31</f>
        <v>4.5294117647058822</v>
      </c>
      <c r="H31" s="48">
        <v>3.85</v>
      </c>
      <c r="I31" s="35">
        <f>H31/M31</f>
        <v>4.5294117647058822</v>
      </c>
      <c r="J31" s="51">
        <v>20</v>
      </c>
      <c r="K31" s="48" t="s">
        <v>5</v>
      </c>
      <c r="L31" s="35"/>
      <c r="M31" s="41">
        <v>0.85</v>
      </c>
      <c r="O31" s="13"/>
      <c r="R31" s="85"/>
    </row>
    <row r="32" spans="1:18" x14ac:dyDescent="0.2">
      <c r="A32" s="28" t="s">
        <v>8</v>
      </c>
      <c r="B32" s="29" t="s">
        <v>55</v>
      </c>
      <c r="C32" s="32">
        <v>1.97</v>
      </c>
      <c r="D32" s="30">
        <f>C32/M32</f>
        <v>2.3176470588235296</v>
      </c>
      <c r="E32" s="36" t="s">
        <v>24</v>
      </c>
      <c r="F32" s="40">
        <v>0.98</v>
      </c>
      <c r="G32" s="40">
        <f>F32/M32</f>
        <v>1.1529411764705881</v>
      </c>
      <c r="H32" s="48">
        <v>0</v>
      </c>
      <c r="I32" s="35">
        <v>0</v>
      </c>
      <c r="J32" s="51">
        <v>19</v>
      </c>
      <c r="K32" s="48" t="s">
        <v>5</v>
      </c>
      <c r="L32" s="35"/>
      <c r="M32" s="32">
        <v>0.85</v>
      </c>
      <c r="O32" s="12"/>
    </row>
    <row r="33" spans="1:15" x14ac:dyDescent="0.2">
      <c r="A33" s="28"/>
      <c r="B33" s="29"/>
      <c r="C33" s="32"/>
      <c r="D33" s="30"/>
      <c r="E33" s="36" t="s">
        <v>17</v>
      </c>
      <c r="F33" s="40">
        <v>1.18</v>
      </c>
      <c r="G33" s="40">
        <f>F33/M32</f>
        <v>1.388235294117647</v>
      </c>
      <c r="H33" s="48"/>
      <c r="I33" s="35"/>
      <c r="J33" s="51">
        <v>19</v>
      </c>
      <c r="K33" s="48"/>
      <c r="L33" s="35"/>
      <c r="M33" s="39"/>
      <c r="O33" s="13"/>
    </row>
    <row r="34" spans="1:15" x14ac:dyDescent="0.2">
      <c r="A34" s="28"/>
      <c r="B34" s="29"/>
      <c r="C34" s="32"/>
      <c r="D34" s="30"/>
      <c r="E34" s="36" t="s">
        <v>21</v>
      </c>
      <c r="F34" s="40">
        <v>1.38</v>
      </c>
      <c r="G34" s="40">
        <f>F34/M32</f>
        <v>1.6235294117647059</v>
      </c>
      <c r="H34" s="48"/>
      <c r="I34" s="35"/>
      <c r="J34" s="51">
        <v>19</v>
      </c>
      <c r="K34" s="48"/>
      <c r="L34" s="35"/>
      <c r="M34" s="39"/>
    </row>
    <row r="35" spans="1:15" x14ac:dyDescent="0.2">
      <c r="A35" s="28"/>
      <c r="B35" s="29"/>
      <c r="C35" s="32"/>
      <c r="D35" s="30"/>
      <c r="E35" s="36" t="s">
        <v>25</v>
      </c>
      <c r="F35" s="40">
        <v>1.48</v>
      </c>
      <c r="G35" s="40">
        <f>F35/M32</f>
        <v>1.7411764705882353</v>
      </c>
      <c r="H35" s="48"/>
      <c r="I35" s="35"/>
      <c r="J35" s="51">
        <v>19</v>
      </c>
      <c r="K35" s="48"/>
      <c r="L35" s="35"/>
      <c r="M35" s="39"/>
    </row>
    <row r="36" spans="1:15" x14ac:dyDescent="0.2">
      <c r="A36" s="28" t="s">
        <v>9</v>
      </c>
      <c r="B36" s="29" t="s">
        <v>55</v>
      </c>
      <c r="C36" s="32">
        <v>12.5</v>
      </c>
      <c r="D36" s="30">
        <f>C36/M36</f>
        <v>14.705882352941178</v>
      </c>
      <c r="E36" s="36" t="s">
        <v>16</v>
      </c>
      <c r="F36" s="40">
        <v>6.25</v>
      </c>
      <c r="G36" s="40">
        <f>F36/M36</f>
        <v>7.3529411764705888</v>
      </c>
      <c r="H36" s="49">
        <v>0</v>
      </c>
      <c r="I36" s="35">
        <v>0</v>
      </c>
      <c r="J36" s="51">
        <v>24</v>
      </c>
      <c r="K36" s="48" t="s">
        <v>5</v>
      </c>
      <c r="L36" s="35"/>
      <c r="M36" s="41">
        <v>0.85</v>
      </c>
    </row>
    <row r="37" spans="1:15" x14ac:dyDescent="0.2">
      <c r="A37" s="28" t="s">
        <v>6</v>
      </c>
      <c r="B37" s="29" t="s">
        <v>60</v>
      </c>
      <c r="C37" s="32">
        <v>1620</v>
      </c>
      <c r="D37" s="32">
        <f>C37/M37</f>
        <v>5.3440654483077132</v>
      </c>
      <c r="E37" s="33" t="s">
        <v>79</v>
      </c>
      <c r="F37" s="32">
        <v>810</v>
      </c>
      <c r="G37" s="32">
        <f>F37/M37</f>
        <v>2.6720327241538566</v>
      </c>
      <c r="H37" s="50">
        <v>0</v>
      </c>
      <c r="I37" s="35">
        <v>0</v>
      </c>
      <c r="J37" s="51">
        <v>27</v>
      </c>
      <c r="K37" s="35" t="s">
        <v>5</v>
      </c>
      <c r="L37" s="35"/>
      <c r="M37" s="32">
        <v>303.14</v>
      </c>
    </row>
    <row r="38" spans="1:15" ht="24.75" customHeight="1" x14ac:dyDescent="0.2">
      <c r="A38" s="28" t="s">
        <v>31</v>
      </c>
      <c r="B38" s="29" t="s">
        <v>61</v>
      </c>
      <c r="C38" s="32" t="s">
        <v>51</v>
      </c>
      <c r="D38" s="30"/>
      <c r="E38" s="33" t="s">
        <v>11</v>
      </c>
      <c r="F38" s="42" t="s">
        <v>11</v>
      </c>
      <c r="G38" s="42" t="s">
        <v>11</v>
      </c>
      <c r="H38" s="90" t="s">
        <v>103</v>
      </c>
      <c r="I38" s="35">
        <v>0</v>
      </c>
      <c r="J38" s="51">
        <v>11</v>
      </c>
      <c r="K38" s="35" t="s">
        <v>4</v>
      </c>
      <c r="L38" s="35"/>
      <c r="M38" s="41">
        <v>126.99</v>
      </c>
    </row>
    <row r="39" spans="1:15" ht="24" x14ac:dyDescent="0.2">
      <c r="A39" s="28" t="s">
        <v>32</v>
      </c>
      <c r="B39" s="29" t="s">
        <v>55</v>
      </c>
      <c r="C39" s="32">
        <v>22.55</v>
      </c>
      <c r="D39" s="30">
        <f>C39/M39</f>
        <v>26.529411764705884</v>
      </c>
      <c r="E39" s="36" t="s">
        <v>12</v>
      </c>
      <c r="F39" s="41" t="s">
        <v>51</v>
      </c>
      <c r="G39" s="39"/>
      <c r="H39" s="90" t="s">
        <v>103</v>
      </c>
      <c r="I39" s="42">
        <v>0</v>
      </c>
      <c r="J39" s="51">
        <v>23</v>
      </c>
      <c r="K39" s="35" t="s">
        <v>5</v>
      </c>
      <c r="L39" s="35"/>
      <c r="M39" s="32">
        <v>0.85</v>
      </c>
    </row>
    <row r="40" spans="1:15" x14ac:dyDescent="0.2">
      <c r="A40" s="28" t="s">
        <v>33</v>
      </c>
      <c r="B40" s="29" t="s">
        <v>62</v>
      </c>
      <c r="C40" s="32">
        <v>240</v>
      </c>
      <c r="D40" s="32">
        <f>C40/M40</f>
        <v>74.303405572755423</v>
      </c>
      <c r="E40" s="33" t="s">
        <v>11</v>
      </c>
      <c r="F40" s="35" t="s">
        <v>11</v>
      </c>
      <c r="G40" s="35" t="s">
        <v>11</v>
      </c>
      <c r="H40" s="50" t="s">
        <v>51</v>
      </c>
      <c r="I40" s="42"/>
      <c r="J40" s="51">
        <v>17</v>
      </c>
      <c r="K40" s="35" t="s">
        <v>5</v>
      </c>
      <c r="L40" s="35"/>
      <c r="M40" s="41">
        <v>3.23</v>
      </c>
    </row>
    <row r="41" spans="1:15" ht="24.75" thickBot="1" x14ac:dyDescent="0.25">
      <c r="A41" s="28" t="s">
        <v>34</v>
      </c>
      <c r="B41" s="29" t="s">
        <v>55</v>
      </c>
      <c r="C41" s="32">
        <v>7.35</v>
      </c>
      <c r="D41" s="32">
        <f>C41/M41</f>
        <v>8.6470588235294112</v>
      </c>
      <c r="E41" s="37" t="s">
        <v>17</v>
      </c>
      <c r="F41" s="35">
        <v>3.6749999999999998</v>
      </c>
      <c r="G41" s="35">
        <f>F41/M41</f>
        <v>4.3235294117647056</v>
      </c>
      <c r="H41" s="90" t="s">
        <v>104</v>
      </c>
      <c r="I41" s="42">
        <v>0</v>
      </c>
      <c r="J41" s="51">
        <v>22</v>
      </c>
      <c r="K41" s="35" t="s">
        <v>5</v>
      </c>
      <c r="L41" s="35"/>
      <c r="M41" s="32">
        <v>0.85</v>
      </c>
    </row>
    <row r="42" spans="1:15" ht="14.25" thickTop="1" thickBot="1" x14ac:dyDescent="0.25">
      <c r="A42" s="28"/>
      <c r="B42" s="29"/>
      <c r="C42" s="32"/>
      <c r="D42" s="32"/>
      <c r="E42" s="94" t="s">
        <v>23</v>
      </c>
      <c r="F42" s="95">
        <v>5.1449999999999996</v>
      </c>
      <c r="G42" s="35">
        <f>F42/M41</f>
        <v>6.052941176470588</v>
      </c>
      <c r="H42" s="90"/>
      <c r="I42" s="42"/>
      <c r="J42" s="51"/>
      <c r="K42" s="35"/>
      <c r="L42" s="35"/>
      <c r="M42" s="32"/>
    </row>
    <row r="43" spans="1:15" ht="13.5" thickBot="1" x14ac:dyDescent="0.25">
      <c r="A43" s="28"/>
      <c r="B43" s="29"/>
      <c r="C43" s="32"/>
      <c r="D43" s="32"/>
      <c r="E43" s="96" t="s">
        <v>108</v>
      </c>
      <c r="F43" s="97">
        <v>5.88</v>
      </c>
      <c r="G43" s="35">
        <f>F43/M41</f>
        <v>6.9176470588235297</v>
      </c>
      <c r="H43" s="90"/>
      <c r="I43" s="42"/>
      <c r="J43" s="51"/>
      <c r="K43" s="35"/>
      <c r="L43" s="35"/>
      <c r="M43" s="32"/>
    </row>
    <row r="44" spans="1:15" ht="13.5" thickTop="1" x14ac:dyDescent="0.2">
      <c r="A44" s="28" t="s">
        <v>35</v>
      </c>
      <c r="B44" s="29" t="s">
        <v>63</v>
      </c>
      <c r="C44" s="32" t="s">
        <v>51</v>
      </c>
      <c r="D44" s="30"/>
      <c r="E44" s="37"/>
      <c r="F44" s="40"/>
      <c r="G44" s="39"/>
      <c r="H44" s="50" t="s">
        <v>11</v>
      </c>
      <c r="I44" s="42" t="s">
        <v>11</v>
      </c>
      <c r="J44" s="51">
        <v>10</v>
      </c>
      <c r="K44" s="35" t="s">
        <v>5</v>
      </c>
      <c r="L44" s="35"/>
      <c r="M44" s="41">
        <v>109.75</v>
      </c>
    </row>
    <row r="45" spans="1:15" x14ac:dyDescent="0.2">
      <c r="A45" s="28" t="s">
        <v>36</v>
      </c>
      <c r="B45" s="29" t="s">
        <v>64</v>
      </c>
      <c r="C45" s="32" t="s">
        <v>51</v>
      </c>
      <c r="D45" s="30"/>
      <c r="E45" s="37"/>
      <c r="F45" s="40"/>
      <c r="G45" s="39"/>
      <c r="H45" s="50" t="s">
        <v>51</v>
      </c>
      <c r="I45" s="42"/>
      <c r="J45" s="51">
        <v>10</v>
      </c>
      <c r="K45" s="35" t="s">
        <v>5</v>
      </c>
      <c r="L45" s="35"/>
      <c r="M45" s="32">
        <v>1143.96</v>
      </c>
    </row>
    <row r="46" spans="1:15" x14ac:dyDescent="0.2">
      <c r="A46" s="28" t="s">
        <v>73</v>
      </c>
      <c r="B46" s="29" t="s">
        <v>55</v>
      </c>
      <c r="C46" s="32">
        <v>8.1999999999999993</v>
      </c>
      <c r="D46" s="30">
        <f>C46/M46</f>
        <v>9.6470588235294112</v>
      </c>
      <c r="E46" s="37" t="s">
        <v>17</v>
      </c>
      <c r="F46" s="40">
        <v>4.0999999999999996</v>
      </c>
      <c r="G46" s="40">
        <f>F46/M46</f>
        <v>4.8235294117647056</v>
      </c>
      <c r="H46" s="35">
        <v>0</v>
      </c>
      <c r="I46" s="42">
        <v>0</v>
      </c>
      <c r="J46" s="51">
        <v>21</v>
      </c>
      <c r="K46" s="35" t="s">
        <v>5</v>
      </c>
      <c r="L46" s="35"/>
      <c r="M46" s="41">
        <v>0.85</v>
      </c>
    </row>
    <row r="47" spans="1:15" x14ac:dyDescent="0.2">
      <c r="A47" s="28" t="s">
        <v>75</v>
      </c>
      <c r="B47" s="29" t="s">
        <v>55</v>
      </c>
      <c r="C47" s="32">
        <v>7.82</v>
      </c>
      <c r="D47" s="30">
        <f>C47/M47</f>
        <v>9.2000000000000011</v>
      </c>
      <c r="E47" s="37" t="s">
        <v>17</v>
      </c>
      <c r="F47" s="35">
        <v>3.91</v>
      </c>
      <c r="G47" s="40">
        <f>F47/M47</f>
        <v>4.6000000000000005</v>
      </c>
      <c r="H47" s="35">
        <v>0</v>
      </c>
      <c r="I47" s="35">
        <v>0</v>
      </c>
      <c r="J47" s="51">
        <v>21</v>
      </c>
      <c r="K47" s="35" t="s">
        <v>5</v>
      </c>
      <c r="L47" s="35"/>
      <c r="M47" s="41">
        <v>0.85</v>
      </c>
    </row>
    <row r="48" spans="1:15" x14ac:dyDescent="0.2">
      <c r="A48" s="28" t="s">
        <v>37</v>
      </c>
      <c r="B48" s="29" t="s">
        <v>55</v>
      </c>
      <c r="C48" s="32">
        <v>1.98</v>
      </c>
      <c r="D48" s="30">
        <f>C48/M48</f>
        <v>2.3294117647058825</v>
      </c>
      <c r="E48" s="37" t="s">
        <v>12</v>
      </c>
      <c r="F48" s="40">
        <v>0.98</v>
      </c>
      <c r="G48" s="40">
        <f>F48/M48</f>
        <v>1.1529411764705881</v>
      </c>
      <c r="H48" s="35">
        <v>0</v>
      </c>
      <c r="I48" s="42">
        <v>0</v>
      </c>
      <c r="J48" s="51">
        <v>17</v>
      </c>
      <c r="K48" s="35" t="s">
        <v>5</v>
      </c>
      <c r="L48" s="35"/>
      <c r="M48" s="32">
        <v>0.85</v>
      </c>
    </row>
    <row r="49" spans="1:19" x14ac:dyDescent="0.2">
      <c r="A49" s="28"/>
      <c r="B49" s="29"/>
      <c r="C49" s="32"/>
      <c r="D49" s="30"/>
      <c r="E49" s="37" t="s">
        <v>16</v>
      </c>
      <c r="F49" s="40">
        <v>1.1200000000000001</v>
      </c>
      <c r="G49" s="40">
        <f>F49/M48</f>
        <v>1.3176470588235296</v>
      </c>
      <c r="H49" s="35" t="s">
        <v>11</v>
      </c>
      <c r="I49" s="42" t="s">
        <v>11</v>
      </c>
      <c r="J49" s="51">
        <v>17</v>
      </c>
      <c r="K49" s="35"/>
      <c r="L49" s="35"/>
      <c r="M49" s="32"/>
    </row>
    <row r="50" spans="1:19" x14ac:dyDescent="0.2">
      <c r="A50" s="28" t="s">
        <v>38</v>
      </c>
      <c r="B50" s="29" t="s">
        <v>65</v>
      </c>
      <c r="C50" s="34">
        <v>0.26500000000000001</v>
      </c>
      <c r="D50" s="30"/>
      <c r="E50" s="37"/>
      <c r="F50" s="40"/>
      <c r="G50" s="39"/>
      <c r="H50" s="35" t="s">
        <v>11</v>
      </c>
      <c r="I50" s="42" t="s">
        <v>11</v>
      </c>
      <c r="J50" s="51">
        <v>16</v>
      </c>
      <c r="K50" s="35" t="s">
        <v>4</v>
      </c>
      <c r="L50" s="35"/>
      <c r="M50" s="41">
        <v>20.27</v>
      </c>
      <c r="S50" s="55"/>
    </row>
    <row r="51" spans="1:19" x14ac:dyDescent="0.2">
      <c r="A51" s="28" t="s">
        <v>39</v>
      </c>
      <c r="B51" s="29" t="s">
        <v>55</v>
      </c>
      <c r="C51" s="32" t="s">
        <v>51</v>
      </c>
      <c r="D51" s="30"/>
      <c r="E51" s="37" t="s">
        <v>16</v>
      </c>
      <c r="F51" s="43" t="s">
        <v>51</v>
      </c>
      <c r="G51" s="46" t="s">
        <v>11</v>
      </c>
      <c r="H51" s="35">
        <v>0</v>
      </c>
      <c r="I51" s="42">
        <v>0</v>
      </c>
      <c r="J51" s="51">
        <v>21</v>
      </c>
      <c r="K51" s="35" t="s">
        <v>4</v>
      </c>
      <c r="L51" s="35"/>
      <c r="M51" s="32">
        <v>0.85</v>
      </c>
    </row>
    <row r="52" spans="1:19" x14ac:dyDescent="0.2">
      <c r="A52" s="28" t="s">
        <v>40</v>
      </c>
      <c r="B52" s="29" t="s">
        <v>66</v>
      </c>
      <c r="C52" s="32">
        <v>29.053999999999998</v>
      </c>
      <c r="D52" s="32">
        <f>C52/M52</f>
        <v>20.605673758865247</v>
      </c>
      <c r="E52" s="37"/>
      <c r="F52" s="40"/>
      <c r="G52" s="39"/>
      <c r="H52" s="35" t="s">
        <v>51</v>
      </c>
      <c r="I52" s="42"/>
      <c r="J52" s="51">
        <v>15</v>
      </c>
      <c r="K52" s="35" t="s">
        <v>5</v>
      </c>
      <c r="L52" s="35"/>
      <c r="M52" s="41">
        <v>1.41</v>
      </c>
    </row>
    <row r="53" spans="1:19" x14ac:dyDescent="0.2">
      <c r="A53" s="28" t="s">
        <v>41</v>
      </c>
      <c r="B53" s="29" t="s">
        <v>67</v>
      </c>
      <c r="C53" s="32" t="s">
        <v>3</v>
      </c>
      <c r="D53" s="32"/>
      <c r="E53" s="37"/>
      <c r="F53" s="40"/>
      <c r="G53" s="39"/>
      <c r="H53" s="35" t="s">
        <v>51</v>
      </c>
      <c r="I53" s="42"/>
      <c r="J53" s="51">
        <v>25</v>
      </c>
      <c r="K53" s="35" t="s">
        <v>4</v>
      </c>
      <c r="L53" s="35"/>
      <c r="M53" s="32">
        <v>8.59</v>
      </c>
    </row>
    <row r="54" spans="1:19" x14ac:dyDescent="0.2">
      <c r="A54" s="28" t="s">
        <v>42</v>
      </c>
      <c r="B54" s="29" t="s">
        <v>68</v>
      </c>
      <c r="C54" s="32">
        <v>23.58</v>
      </c>
      <c r="D54" s="30">
        <f>C54/M54</f>
        <v>6.1088082901554399</v>
      </c>
      <c r="E54" s="38" t="s">
        <v>51</v>
      </c>
      <c r="F54" s="44"/>
      <c r="G54" s="47"/>
      <c r="H54" s="35">
        <v>0</v>
      </c>
      <c r="I54" s="42">
        <v>0</v>
      </c>
      <c r="J54" s="51">
        <v>23</v>
      </c>
      <c r="K54" s="35" t="s">
        <v>5</v>
      </c>
      <c r="L54" s="35"/>
      <c r="M54" s="41">
        <v>3.86</v>
      </c>
    </row>
    <row r="55" spans="1:19" s="4" customFormat="1" ht="24" x14ac:dyDescent="0.2">
      <c r="A55" s="28" t="s">
        <v>43</v>
      </c>
      <c r="B55" s="29" t="s">
        <v>55</v>
      </c>
      <c r="C55" s="32" t="s">
        <v>3</v>
      </c>
      <c r="D55" s="32"/>
      <c r="E55" s="37" t="s">
        <v>51</v>
      </c>
      <c r="F55" s="45"/>
      <c r="G55" s="35"/>
      <c r="H55" s="91" t="s">
        <v>105</v>
      </c>
      <c r="I55" s="42">
        <v>0</v>
      </c>
      <c r="J55" s="52">
        <v>23</v>
      </c>
      <c r="K55" s="35" t="s">
        <v>5</v>
      </c>
      <c r="L55" s="35"/>
      <c r="M55" s="32">
        <v>0.85</v>
      </c>
    </row>
    <row r="56" spans="1:19" x14ac:dyDescent="0.2">
      <c r="A56" s="28" t="s">
        <v>10</v>
      </c>
      <c r="B56" s="29" t="s">
        <v>55</v>
      </c>
      <c r="C56" s="32">
        <v>3.5870000000000002</v>
      </c>
      <c r="D56" s="30">
        <f>C56/M56</f>
        <v>4.2200000000000006</v>
      </c>
      <c r="E56" s="37" t="s">
        <v>16</v>
      </c>
      <c r="F56" s="40">
        <v>2.6520000000000001</v>
      </c>
      <c r="G56" s="40">
        <f>F56/M56</f>
        <v>3.12</v>
      </c>
      <c r="H56" s="35">
        <v>0</v>
      </c>
      <c r="I56" s="42">
        <v>0</v>
      </c>
      <c r="J56" s="51">
        <v>20</v>
      </c>
      <c r="K56" s="35" t="s">
        <v>5</v>
      </c>
      <c r="L56" s="35"/>
      <c r="M56" s="41">
        <v>0.85</v>
      </c>
    </row>
    <row r="57" spans="1:19" x14ac:dyDescent="0.2">
      <c r="A57" s="28" t="s">
        <v>44</v>
      </c>
      <c r="B57" s="29" t="s">
        <v>55</v>
      </c>
      <c r="C57" s="32">
        <v>12.1</v>
      </c>
      <c r="D57" s="30">
        <f>C57/M57</f>
        <v>14.235294117647058</v>
      </c>
      <c r="E57" s="32" t="s">
        <v>21</v>
      </c>
      <c r="F57" s="32">
        <v>6.05</v>
      </c>
      <c r="G57" s="32">
        <f>F57/M57</f>
        <v>7.117647058823529</v>
      </c>
      <c r="H57" s="35">
        <v>0</v>
      </c>
      <c r="I57" s="42">
        <v>0</v>
      </c>
      <c r="J57" s="52">
        <v>22</v>
      </c>
      <c r="K57" s="35" t="s">
        <v>5</v>
      </c>
      <c r="L57" s="35"/>
      <c r="M57" s="32">
        <v>0.85</v>
      </c>
    </row>
    <row r="58" spans="1:19" ht="24" x14ac:dyDescent="0.2">
      <c r="A58" s="28" t="s">
        <v>45</v>
      </c>
      <c r="B58" s="29" t="s">
        <v>55</v>
      </c>
      <c r="C58" s="32" t="s">
        <v>51</v>
      </c>
      <c r="D58" s="30"/>
      <c r="E58" s="32" t="s">
        <v>11</v>
      </c>
      <c r="F58" s="35" t="s">
        <v>11</v>
      </c>
      <c r="G58" s="42" t="s">
        <v>11</v>
      </c>
      <c r="H58" s="91" t="s">
        <v>105</v>
      </c>
      <c r="I58" s="42">
        <v>0</v>
      </c>
      <c r="J58" s="53">
        <v>21</v>
      </c>
      <c r="K58" s="35" t="s">
        <v>5</v>
      </c>
      <c r="L58" s="35"/>
      <c r="M58" s="41">
        <v>0.85</v>
      </c>
    </row>
    <row r="59" spans="1:19" x14ac:dyDescent="0.2">
      <c r="A59" s="28" t="s">
        <v>106</v>
      </c>
      <c r="B59" s="29" t="s">
        <v>69</v>
      </c>
      <c r="C59" s="32">
        <v>202</v>
      </c>
      <c r="D59" s="30">
        <f>C59/M59</f>
        <v>23.570595099183198</v>
      </c>
      <c r="E59" s="37" t="s">
        <v>11</v>
      </c>
      <c r="F59" s="43" t="s">
        <v>11</v>
      </c>
      <c r="G59" s="46" t="s">
        <v>11</v>
      </c>
      <c r="H59" s="35">
        <v>0</v>
      </c>
      <c r="I59" s="42">
        <v>0</v>
      </c>
      <c r="J59" s="51">
        <v>25</v>
      </c>
      <c r="K59" s="35" t="s">
        <v>5</v>
      </c>
      <c r="L59" s="35"/>
      <c r="M59" s="32">
        <v>8.57</v>
      </c>
    </row>
    <row r="60" spans="1:19" x14ac:dyDescent="0.2">
      <c r="A60" s="28" t="s">
        <v>46</v>
      </c>
      <c r="B60" s="29" t="s">
        <v>70</v>
      </c>
      <c r="C60" s="34" t="s">
        <v>51</v>
      </c>
      <c r="D60" s="35"/>
      <c r="E60" s="32"/>
      <c r="F60" s="35"/>
      <c r="G60" s="42"/>
      <c r="H60" s="35" t="s">
        <v>51</v>
      </c>
      <c r="I60" s="42"/>
      <c r="J60" s="54">
        <v>7.7</v>
      </c>
      <c r="K60" s="35" t="s">
        <v>4</v>
      </c>
      <c r="L60" s="35"/>
      <c r="M60" s="41">
        <v>0.91</v>
      </c>
    </row>
    <row r="61" spans="1:19" x14ac:dyDescent="0.2">
      <c r="A61" s="28" t="s">
        <v>107</v>
      </c>
      <c r="B61" s="29" t="s">
        <v>71</v>
      </c>
      <c r="C61" s="32">
        <v>352.77</v>
      </c>
      <c r="D61" s="30">
        <f>C61/57</f>
        <v>6.1889473684210525</v>
      </c>
      <c r="E61" s="37" t="s">
        <v>11</v>
      </c>
      <c r="F61" s="43" t="s">
        <v>11</v>
      </c>
      <c r="G61" s="46" t="s">
        <v>11</v>
      </c>
      <c r="H61" s="35">
        <v>0</v>
      </c>
      <c r="I61" s="42">
        <v>0</v>
      </c>
      <c r="J61" s="52">
        <v>18</v>
      </c>
      <c r="K61" s="35" t="s">
        <v>5</v>
      </c>
      <c r="L61" s="35"/>
      <c r="M61" s="32">
        <v>8.85</v>
      </c>
    </row>
    <row r="62" spans="1:19" x14ac:dyDescent="0.2">
      <c r="A62" s="28" t="s">
        <v>47</v>
      </c>
      <c r="B62" s="29" t="s">
        <v>72</v>
      </c>
      <c r="C62" s="32">
        <v>19.079999999999998</v>
      </c>
      <c r="D62" s="32">
        <f>C62/M62</f>
        <v>26.136986301369863</v>
      </c>
      <c r="E62" s="36" t="s">
        <v>108</v>
      </c>
      <c r="F62" s="35" t="s">
        <v>51</v>
      </c>
      <c r="G62" s="42"/>
      <c r="H62" s="35">
        <v>8.42</v>
      </c>
      <c r="I62" s="42">
        <f>H62/M62</f>
        <v>11.534246575342467</v>
      </c>
      <c r="J62" s="54">
        <v>20</v>
      </c>
      <c r="K62" s="35" t="s">
        <v>5</v>
      </c>
      <c r="L62" s="35"/>
      <c r="M62" s="41">
        <v>0.73</v>
      </c>
      <c r="R62" s="87"/>
    </row>
    <row r="63" spans="1:19" x14ac:dyDescent="0.2">
      <c r="A63" s="57" t="s">
        <v>48</v>
      </c>
      <c r="B63" s="58" t="s">
        <v>2</v>
      </c>
      <c r="C63" s="59" t="s">
        <v>51</v>
      </c>
      <c r="D63" s="31"/>
      <c r="E63" s="60" t="s">
        <v>78</v>
      </c>
      <c r="F63" s="61" t="s">
        <v>51</v>
      </c>
      <c r="G63" s="62"/>
      <c r="H63" s="63" t="s">
        <v>11</v>
      </c>
      <c r="I63" s="64" t="s">
        <v>11</v>
      </c>
      <c r="J63" s="65"/>
      <c r="K63" s="63" t="s">
        <v>5</v>
      </c>
      <c r="L63" s="86"/>
      <c r="M63" s="59">
        <v>1</v>
      </c>
    </row>
    <row r="64" spans="1:19" s="5" customFormat="1" ht="12.6" customHeight="1" x14ac:dyDescent="0.2">
      <c r="A64" s="110" t="s">
        <v>89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</row>
    <row r="65" spans="1:16" s="5" customFormat="1" ht="12.6" customHeight="1" x14ac:dyDescent="0.2">
      <c r="A65" s="25" t="s">
        <v>7</v>
      </c>
      <c r="B65" s="25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6"/>
    </row>
    <row r="66" spans="1:16" s="5" customFormat="1" ht="12.6" customHeight="1" x14ac:dyDescent="0.2">
      <c r="A66" s="114" t="s">
        <v>88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92"/>
      <c r="M66" s="93"/>
    </row>
    <row r="67" spans="1:16" s="5" customFormat="1" ht="12.6" customHeight="1" x14ac:dyDescent="0.2">
      <c r="A67" s="114" t="s">
        <v>111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98"/>
      <c r="M67" s="99"/>
    </row>
    <row r="68" spans="1:16" s="5" customFormat="1" ht="48.75" customHeight="1" x14ac:dyDescent="0.2">
      <c r="A68" s="105" t="s">
        <v>87</v>
      </c>
      <c r="B68" s="105"/>
      <c r="C68" s="106"/>
      <c r="D68" s="106"/>
      <c r="E68" s="106"/>
      <c r="F68" s="106"/>
      <c r="G68" s="106"/>
      <c r="H68" s="106"/>
      <c r="I68" s="106"/>
      <c r="J68" s="106"/>
      <c r="K68" s="106"/>
      <c r="L68" s="27"/>
      <c r="M68" s="26"/>
    </row>
    <row r="69" spans="1:16" s="5" customFormat="1" ht="28.5" customHeight="1" x14ac:dyDescent="0.2">
      <c r="A69" s="116" t="s">
        <v>90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8"/>
      <c r="L69" s="27"/>
      <c r="M69" s="26"/>
      <c r="P69" s="88"/>
    </row>
    <row r="70" spans="1:16" s="5" customFormat="1" ht="18.75" customHeight="1" x14ac:dyDescent="0.2">
      <c r="A70" s="116" t="s">
        <v>91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8"/>
      <c r="L70" s="27"/>
      <c r="M70" s="26"/>
      <c r="P70" s="89"/>
    </row>
    <row r="71" spans="1:16" s="5" customFormat="1" ht="28.5" customHeight="1" x14ac:dyDescent="0.2">
      <c r="A71" s="116" t="s">
        <v>92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8"/>
      <c r="L71" s="27"/>
      <c r="M71" s="26"/>
      <c r="P71" s="89"/>
    </row>
    <row r="72" spans="1:16" s="5" customFormat="1" ht="12.6" customHeight="1" x14ac:dyDescent="0.2">
      <c r="A72" s="125" t="s">
        <v>112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7"/>
    </row>
    <row r="73" spans="1:16" s="5" customFormat="1" ht="13.5" customHeight="1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23"/>
      <c r="M73" s="26"/>
    </row>
    <row r="74" spans="1:16" ht="153.75" customHeight="1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6"/>
    </row>
    <row r="75" spans="1:16" s="1" customFormat="1" ht="51.75" customHeight="1" x14ac:dyDescent="0.2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9"/>
    </row>
    <row r="76" spans="1:16" ht="45" customHeight="1" x14ac:dyDescent="0.2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8"/>
    </row>
    <row r="77" spans="1:16" ht="22.5" customHeight="1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9"/>
    </row>
    <row r="78" spans="1:16" ht="30.75" customHeight="1" x14ac:dyDescent="0.2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8"/>
    </row>
    <row r="79" spans="1:16" ht="33.75" customHeight="1" x14ac:dyDescent="0.2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8"/>
    </row>
    <row r="80" spans="1:16" ht="48.75" customHeight="1" x14ac:dyDescent="0.2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9"/>
    </row>
    <row r="81" spans="1:19" ht="18" customHeight="1" x14ac:dyDescent="0.2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9"/>
    </row>
    <row r="82" spans="1:19" ht="33.75" customHeight="1" x14ac:dyDescent="0.2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8"/>
    </row>
    <row r="83" spans="1:19" ht="21" customHeight="1" x14ac:dyDescent="0.2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8"/>
    </row>
    <row r="84" spans="1:19" ht="18" customHeight="1" x14ac:dyDescent="0.2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22"/>
    </row>
    <row r="85" spans="1:19" ht="39.75" customHeight="1" x14ac:dyDescent="0.2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8"/>
    </row>
    <row r="86" spans="1:19" ht="46.5" customHeight="1" x14ac:dyDescent="0.2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8"/>
    </row>
    <row r="87" spans="1:19" ht="30" customHeight="1" x14ac:dyDescent="0.2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9"/>
    </row>
    <row r="88" spans="1:19" ht="33.75" customHeight="1" x14ac:dyDescent="0.2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8"/>
    </row>
    <row r="89" spans="1:19" ht="36" customHeight="1" x14ac:dyDescent="0.2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9"/>
    </row>
    <row r="90" spans="1:19" ht="42.75" customHeight="1" x14ac:dyDescent="0.2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9"/>
      <c r="M90" s="119"/>
      <c r="N90" s="119"/>
      <c r="O90" s="119"/>
      <c r="P90" s="119"/>
      <c r="Q90" s="119"/>
      <c r="R90" s="119"/>
      <c r="S90" s="119"/>
    </row>
    <row r="91" spans="1:19" ht="22.5" customHeight="1" x14ac:dyDescent="0.2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9"/>
    </row>
    <row r="92" spans="1:19" ht="36" customHeight="1" x14ac:dyDescent="0.2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8"/>
    </row>
    <row r="93" spans="1:19" s="11" customFormat="1" ht="33" customHeight="1" x14ac:dyDescent="0.2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8"/>
    </row>
    <row r="94" spans="1:19" ht="32.25" customHeight="1" x14ac:dyDescent="0.2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21"/>
    </row>
    <row r="95" spans="1:19" ht="72.75" customHeight="1" x14ac:dyDescent="0.2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9"/>
    </row>
    <row r="96" spans="1:19" ht="39.75" customHeight="1" x14ac:dyDescent="0.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9"/>
    </row>
    <row r="97" spans="1:12" x14ac:dyDescent="0.2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20"/>
    </row>
    <row r="99" spans="1:12" x14ac:dyDescent="0.2">
      <c r="A99" s="6"/>
      <c r="B99" s="6"/>
      <c r="C99" s="6"/>
      <c r="D99" s="6"/>
      <c r="E99" s="6"/>
      <c r="F99" s="6"/>
      <c r="G99" s="6"/>
    </row>
    <row r="100" spans="1:12" ht="15.75" x14ac:dyDescent="0.2">
      <c r="A100" s="7"/>
      <c r="B100" s="7"/>
      <c r="C100" s="7"/>
      <c r="D100" s="8"/>
      <c r="E100" s="8"/>
      <c r="F100" s="8"/>
      <c r="G100" s="8"/>
    </row>
    <row r="101" spans="1:12" x14ac:dyDescent="0.2">
      <c r="A101" s="6"/>
      <c r="B101" s="6"/>
      <c r="C101" s="6"/>
      <c r="D101" s="6"/>
      <c r="E101" s="6"/>
      <c r="F101" s="6"/>
      <c r="G101" s="6"/>
    </row>
    <row r="102" spans="1:12" x14ac:dyDescent="0.2">
      <c r="A102" s="6"/>
      <c r="B102" s="6"/>
      <c r="C102" s="6"/>
      <c r="D102" s="6"/>
      <c r="E102" s="6"/>
      <c r="F102" s="6"/>
      <c r="G102" s="6"/>
    </row>
    <row r="103" spans="1:12" x14ac:dyDescent="0.2">
      <c r="A103" s="6"/>
      <c r="B103" s="6"/>
      <c r="C103" s="6"/>
      <c r="D103" s="6"/>
      <c r="E103" s="6"/>
      <c r="F103" s="6"/>
      <c r="G103" s="6"/>
    </row>
  </sheetData>
  <mergeCells count="38">
    <mergeCell ref="A92:K92"/>
    <mergeCell ref="A75:K75"/>
    <mergeCell ref="A80:K80"/>
    <mergeCell ref="A91:K91"/>
    <mergeCell ref="A79:K79"/>
    <mergeCell ref="A82:K82"/>
    <mergeCell ref="A83:K83"/>
    <mergeCell ref="A84:K84"/>
    <mergeCell ref="A90:K90"/>
    <mergeCell ref="A78:K78"/>
    <mergeCell ref="A89:K89"/>
    <mergeCell ref="A81:K81"/>
    <mergeCell ref="A76:K76"/>
    <mergeCell ref="A77:K77"/>
    <mergeCell ref="A97:K97"/>
    <mergeCell ref="A93:K93"/>
    <mergeCell ref="A94:K94"/>
    <mergeCell ref="A95:K95"/>
    <mergeCell ref="A96:K96"/>
    <mergeCell ref="M90:S90"/>
    <mergeCell ref="A85:K85"/>
    <mergeCell ref="A86:K86"/>
    <mergeCell ref="A87:K87"/>
    <mergeCell ref="A88:K88"/>
    <mergeCell ref="A74:K74"/>
    <mergeCell ref="A1:K1"/>
    <mergeCell ref="C2:D2"/>
    <mergeCell ref="H2:I2"/>
    <mergeCell ref="A68:K68"/>
    <mergeCell ref="E2:G2"/>
    <mergeCell ref="A73:K73"/>
    <mergeCell ref="A64:M64"/>
    <mergeCell ref="A72:M72"/>
    <mergeCell ref="A69:K69"/>
    <mergeCell ref="A70:K70"/>
    <mergeCell ref="A71:K71"/>
    <mergeCell ref="A66:K66"/>
    <mergeCell ref="A67:K67"/>
  </mergeCells>
  <phoneticPr fontId="3" type="noConversion"/>
  <hyperlinks>
    <hyperlink ref="A72:M72" r:id="rId1" location="boxsection-d1e41379" display="* Country notes" xr:uid="{4530390F-CF85-4CA7-A51C-9C890F1A8263}"/>
  </hyperlinks>
  <pageMargins left="0.74803149606299213" right="0.51181102362204722" top="0.55118110236220474" bottom="0.51181102362204722" header="0.51181102362204722" footer="0.51181102362204722"/>
  <pageSetup paperSize="9" scale="5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J25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4.1</vt:lpstr>
      <vt:lpstr>Sheet1</vt:lpstr>
      <vt:lpstr>Sheet2</vt:lpstr>
      <vt:lpstr>'4.1'!Print_Area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daprati_e</dc:creator>
  <cp:lastModifiedBy>Stéphane Buydens</cp:lastModifiedBy>
  <cp:lastPrinted>2016-09-09T17:55:01Z</cp:lastPrinted>
  <dcterms:created xsi:type="dcterms:W3CDTF">2004-08-31T09:34:37Z</dcterms:created>
  <dcterms:modified xsi:type="dcterms:W3CDTF">2022-12-02T15:47:35Z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-1176963944</vt:i4>
  </property>
  <property fmtid="{D5CDD505-2E9C-101B-9397-08002B2CF9AE}" pid="3" name="_EmailSubject">
    <vt:lpwstr>Tableaux Excel</vt:lpwstr>
  </property>
  <property fmtid="{D5CDD505-2E9C-101B-9397-08002B2CF9AE}" pid="4" name="_AuthorEmail">
    <vt:lpwstr>Stephane.BUYDENS@oecd.org</vt:lpwstr>
  </property>
  <property fmtid="{D5CDD505-2E9C-101B-9397-08002B2CF9AE}" pid="5" name="_AuthorEmailDisplayName">
    <vt:lpwstr>BUYDENS Stéphane, CTP/TAE</vt:lpwstr>
  </property>
  <property fmtid="{D5CDD505-2E9C-101B-9397-08002B2CF9AE}" pid="6" name="_ReviewingToolsShownOnce">
    <vt:lpwstr/>
  </property>
</Properties>
</file>